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<sst xmlns="http://schemas.openxmlformats.org/spreadsheetml/2006/main" count="130" uniqueCount="82">
  <si>
    <t>序号</t>
  </si>
  <si>
    <t>班级</t>
  </si>
  <si>
    <t>学号</t>
  </si>
  <si>
    <t>姓名</t>
  </si>
  <si>
    <t>科研潜质
加分</t>
  </si>
  <si>
    <t>学院审核情况</t>
  </si>
  <si>
    <t>扣分情况</t>
  </si>
  <si>
    <t>科研潜质
得分</t>
  </si>
  <si>
    <r>
      <rPr>
        <sz val="10"/>
        <color indexed="8"/>
        <rFont val="等线"/>
        <family val="0"/>
      </rPr>
      <t>计算机</t>
    </r>
    <r>
      <rPr>
        <sz val="10"/>
        <color indexed="8"/>
        <rFont val="Times New Roman"/>
        <family val="1"/>
      </rPr>
      <t>142</t>
    </r>
  </si>
  <si>
    <r>
      <rPr>
        <sz val="10"/>
        <color indexed="8"/>
        <rFont val="等线"/>
        <family val="0"/>
      </rPr>
      <t>孙佳明</t>
    </r>
  </si>
  <si>
    <r>
      <rPr>
        <sz val="10"/>
        <color indexed="8"/>
        <rFont val="等线"/>
        <family val="0"/>
      </rPr>
      <t>景鹏坤</t>
    </r>
  </si>
  <si>
    <r>
      <rPr>
        <sz val="10"/>
        <color indexed="8"/>
        <rFont val="等线"/>
        <family val="0"/>
      </rPr>
      <t>计算机</t>
    </r>
    <r>
      <rPr>
        <sz val="10"/>
        <color indexed="8"/>
        <rFont val="Times New Roman"/>
        <family val="1"/>
      </rPr>
      <t>143</t>
    </r>
  </si>
  <si>
    <r>
      <rPr>
        <sz val="10"/>
        <color indexed="8"/>
        <rFont val="等线"/>
        <family val="0"/>
      </rPr>
      <t>陈连亮</t>
    </r>
  </si>
  <si>
    <r>
      <rPr>
        <sz val="10"/>
        <color indexed="8"/>
        <rFont val="等线"/>
        <family val="0"/>
      </rPr>
      <t>高数竞赛、数学竞赛难度系数为</t>
    </r>
    <r>
      <rPr>
        <sz val="10"/>
        <color indexed="8"/>
        <rFont val="Times New Roman"/>
        <family val="1"/>
      </rPr>
      <t>0.5</t>
    </r>
  </si>
  <si>
    <r>
      <rPr>
        <sz val="10"/>
        <color indexed="8"/>
        <rFont val="等线"/>
        <family val="0"/>
      </rPr>
      <t>计算机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</si>
  <si>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刘朝洋</t>
    </r>
  </si>
  <si>
    <r>
      <rPr>
        <sz val="10"/>
        <color indexed="8"/>
        <rFont val="等线"/>
        <family val="0"/>
      </rPr>
      <t>企业开发等竞赛认定为省级，难度系数定为</t>
    </r>
    <r>
      <rPr>
        <sz val="10"/>
        <color indexed="8"/>
        <rFont val="Times New Roman"/>
        <family val="1"/>
      </rPr>
      <t>0.6</t>
    </r>
  </si>
  <si>
    <r>
      <rPr>
        <sz val="10"/>
        <color indexed="8"/>
        <rFont val="等线"/>
        <family val="0"/>
      </rPr>
      <t>王义宇</t>
    </r>
  </si>
  <si>
    <r>
      <rPr>
        <sz val="10"/>
        <color indexed="8"/>
        <rFont val="等线"/>
        <family val="0"/>
      </rPr>
      <t>吕耀</t>
    </r>
  </si>
  <si>
    <r>
      <rPr>
        <sz val="10"/>
        <color indexed="8"/>
        <rFont val="等线"/>
        <family val="0"/>
      </rPr>
      <t>刘惠森</t>
    </r>
  </si>
  <si>
    <r>
      <rPr>
        <sz val="10"/>
        <color indexed="8"/>
        <rFont val="等线"/>
        <family val="0"/>
      </rPr>
      <t>李鑫然</t>
    </r>
  </si>
  <si>
    <r>
      <rPr>
        <sz val="10"/>
        <color indexed="8"/>
        <rFont val="等线"/>
        <family val="0"/>
      </rPr>
      <t>毛嘉晖</t>
    </r>
  </si>
  <si>
    <r>
      <rPr>
        <sz val="10"/>
        <color indexed="8"/>
        <rFont val="等线"/>
        <family val="0"/>
      </rPr>
      <t>辛之夼</t>
    </r>
  </si>
  <si>
    <r>
      <rPr>
        <sz val="10"/>
        <color indexed="8"/>
        <rFont val="等线"/>
        <family val="0"/>
      </rPr>
      <t>刘明清</t>
    </r>
  </si>
  <si>
    <r>
      <rPr>
        <sz val="10"/>
        <color indexed="8"/>
        <rFont val="等线"/>
        <family val="0"/>
      </rPr>
      <t>吴德明</t>
    </r>
  </si>
  <si>
    <r>
      <rPr>
        <sz val="10"/>
        <color indexed="8"/>
        <rFont val="等线"/>
        <family val="0"/>
      </rPr>
      <t>杨潇</t>
    </r>
  </si>
  <si>
    <r>
      <rPr>
        <sz val="10"/>
        <color indexed="8"/>
        <rFont val="等线"/>
        <family val="0"/>
      </rPr>
      <t>韩瑞冬</t>
    </r>
  </si>
  <si>
    <r>
      <rPr>
        <sz val="10"/>
        <color indexed="8"/>
        <rFont val="等线"/>
        <family val="0"/>
      </rPr>
      <t>易班软件设计大赛二等奖加分为</t>
    </r>
    <r>
      <rPr>
        <sz val="10"/>
        <color indexed="8"/>
        <rFont val="Times New Roman"/>
        <family val="1"/>
      </rPr>
      <t>1.8</t>
    </r>
    <r>
      <rPr>
        <sz val="10"/>
        <color indexed="8"/>
        <rFont val="等线"/>
        <family val="0"/>
      </rPr>
      <t>；</t>
    </r>
    <r>
      <rPr>
        <sz val="10"/>
        <color indexed="10"/>
        <rFont val="等线"/>
        <family val="0"/>
      </rPr>
      <t>国家级科创项目立项未提供项目合同书，减去</t>
    </r>
    <r>
      <rPr>
        <sz val="10"/>
        <color indexed="10"/>
        <rFont val="Times New Roman"/>
        <family val="1"/>
      </rPr>
      <t>2.1</t>
    </r>
  </si>
  <si>
    <r>
      <rPr>
        <sz val="10"/>
        <color indexed="8"/>
        <rFont val="等线"/>
        <family val="0"/>
      </rPr>
      <t>陈鹏</t>
    </r>
  </si>
  <si>
    <r>
      <rPr>
        <sz val="10"/>
        <color indexed="8"/>
        <rFont val="等线"/>
        <family val="0"/>
      </rPr>
      <t>张琼</t>
    </r>
  </si>
  <si>
    <r>
      <t>flash</t>
    </r>
    <r>
      <rPr>
        <sz val="10"/>
        <color indexed="8"/>
        <rFont val="等线"/>
        <family val="0"/>
      </rPr>
      <t>设计大赛是校级三等奖，加分为</t>
    </r>
    <r>
      <rPr>
        <sz val="10"/>
        <color indexed="8"/>
        <rFont val="Times New Roman"/>
        <family val="1"/>
      </rPr>
      <t>2.304</t>
    </r>
  </si>
  <si>
    <r>
      <rPr>
        <sz val="10"/>
        <color indexed="8"/>
        <rFont val="等线"/>
        <family val="0"/>
      </rPr>
      <t>费蓉蓉</t>
    </r>
  </si>
  <si>
    <r>
      <rPr>
        <sz val="10"/>
        <color indexed="8"/>
        <rFont val="等线"/>
        <family val="0"/>
      </rPr>
      <t>信息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</si>
  <si>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吴李康</t>
    </r>
  </si>
  <si>
    <r>
      <rPr>
        <sz val="10"/>
        <color indexed="8"/>
        <rFont val="等线"/>
        <family val="0"/>
      </rPr>
      <t>樊李行</t>
    </r>
  </si>
  <si>
    <r>
      <rPr>
        <sz val="10"/>
        <color indexed="8"/>
        <rFont val="等线"/>
        <family val="0"/>
      </rPr>
      <t>赵洁</t>
    </r>
  </si>
  <si>
    <r>
      <rPr>
        <sz val="10"/>
        <color indexed="8"/>
        <rFont val="等线"/>
        <family val="0"/>
      </rPr>
      <t>邓兆利</t>
    </r>
  </si>
  <si>
    <r>
      <rPr>
        <sz val="10"/>
        <color indexed="8"/>
        <rFont val="等线"/>
        <family val="0"/>
      </rPr>
      <t>易乔敏</t>
    </r>
  </si>
  <si>
    <r>
      <rPr>
        <sz val="10"/>
        <color indexed="8"/>
        <rFont val="等线"/>
        <family val="0"/>
      </rPr>
      <t>曹梦琦</t>
    </r>
  </si>
  <si>
    <r>
      <rPr>
        <sz val="10"/>
        <color indexed="8"/>
        <rFont val="等线"/>
        <family val="0"/>
      </rPr>
      <t>郑宛玉</t>
    </r>
  </si>
  <si>
    <r>
      <rPr>
        <sz val="10"/>
        <color indexed="8"/>
        <rFont val="等线"/>
        <family val="0"/>
      </rPr>
      <t>代江海</t>
    </r>
  </si>
  <si>
    <r>
      <rPr>
        <sz val="10"/>
        <color indexed="8"/>
        <rFont val="等线"/>
        <family val="0"/>
      </rPr>
      <t>信息</t>
    </r>
    <r>
      <rPr>
        <sz val="10"/>
        <color indexed="8"/>
        <rFont val="Times New Roman"/>
        <family val="1"/>
      </rPr>
      <t>143</t>
    </r>
  </si>
  <si>
    <r>
      <rPr>
        <sz val="10"/>
        <color indexed="8"/>
        <rFont val="等线"/>
        <family val="0"/>
      </rPr>
      <t>沈明珠</t>
    </r>
  </si>
  <si>
    <r>
      <rPr>
        <sz val="10"/>
        <color indexed="8"/>
        <rFont val="等线"/>
        <family val="0"/>
      </rPr>
      <t>刘佳妮</t>
    </r>
  </si>
  <si>
    <r>
      <rPr>
        <sz val="10"/>
        <color indexed="8"/>
        <rFont val="等线"/>
        <family val="0"/>
      </rPr>
      <t>赵碧云</t>
    </r>
  </si>
  <si>
    <r>
      <rPr>
        <sz val="10"/>
        <color indexed="8"/>
        <rFont val="等线"/>
        <family val="0"/>
      </rPr>
      <t>赵意如</t>
    </r>
  </si>
  <si>
    <r>
      <rPr>
        <sz val="10"/>
        <color indexed="8"/>
        <rFont val="等线"/>
        <family val="0"/>
      </rPr>
      <t>王婷</t>
    </r>
  </si>
  <si>
    <r>
      <rPr>
        <sz val="10"/>
        <color indexed="8"/>
        <rFont val="等线"/>
        <family val="0"/>
      </rPr>
      <t>商务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</si>
  <si>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吴思瑾</t>
    </r>
  </si>
  <si>
    <r>
      <rPr>
        <sz val="10"/>
        <color indexed="8"/>
        <rFont val="等线"/>
        <family val="0"/>
      </rPr>
      <t>商务</t>
    </r>
    <r>
      <rPr>
        <sz val="10"/>
        <color indexed="8"/>
        <rFont val="Times New Roman"/>
        <family val="1"/>
      </rPr>
      <t>142</t>
    </r>
  </si>
  <si>
    <r>
      <rPr>
        <sz val="10"/>
        <color indexed="8"/>
        <rFont val="等线"/>
        <family val="0"/>
      </rPr>
      <t>孙霞</t>
    </r>
  </si>
  <si>
    <r>
      <rPr>
        <sz val="10"/>
        <color indexed="8"/>
        <rFont val="等线"/>
        <family val="0"/>
      </rPr>
      <t>许思琪</t>
    </r>
  </si>
  <si>
    <r>
      <rPr>
        <sz val="10"/>
        <color indexed="8"/>
        <rFont val="等线"/>
        <family val="0"/>
      </rPr>
      <t>齐潇</t>
    </r>
  </si>
  <si>
    <r>
      <rPr>
        <sz val="10"/>
        <color indexed="8"/>
        <rFont val="等线"/>
        <family val="0"/>
      </rPr>
      <t>王春培</t>
    </r>
  </si>
  <si>
    <r>
      <rPr>
        <sz val="10"/>
        <color indexed="8"/>
        <rFont val="等线"/>
        <family val="0"/>
      </rPr>
      <t>范馨云</t>
    </r>
  </si>
  <si>
    <r>
      <rPr>
        <sz val="10"/>
        <color indexed="8"/>
        <rFont val="等线"/>
        <family val="0"/>
      </rPr>
      <t>论文无收录检索证明，不予认可</t>
    </r>
  </si>
  <si>
    <r>
      <rPr>
        <sz val="10"/>
        <color indexed="8"/>
        <rFont val="等线"/>
        <family val="0"/>
      </rPr>
      <t>朱瑞</t>
    </r>
  </si>
  <si>
    <r>
      <rPr>
        <sz val="10"/>
        <color indexed="8"/>
        <rFont val="等线"/>
        <family val="0"/>
      </rPr>
      <t>张富成</t>
    </r>
  </si>
  <si>
    <r>
      <rPr>
        <sz val="10"/>
        <color indexed="8"/>
        <rFont val="等线"/>
        <family val="0"/>
      </rPr>
      <t>王璐</t>
    </r>
  </si>
  <si>
    <r>
      <rPr>
        <sz val="10"/>
        <color indexed="8"/>
        <rFont val="等线"/>
        <family val="0"/>
      </rPr>
      <t>王天慧</t>
    </r>
  </si>
  <si>
    <r>
      <rPr>
        <sz val="10"/>
        <color indexed="8"/>
        <rFont val="等线"/>
        <family val="0"/>
      </rPr>
      <t>张妍</t>
    </r>
  </si>
  <si>
    <r>
      <rPr>
        <sz val="10"/>
        <color indexed="8"/>
        <rFont val="等线"/>
        <family val="0"/>
      </rPr>
      <t>软件工程</t>
    </r>
    <r>
      <rPr>
        <sz val="10"/>
        <color indexed="8"/>
        <rFont val="Times New Roman"/>
        <family val="1"/>
      </rPr>
      <t>143</t>
    </r>
  </si>
  <si>
    <r>
      <rPr>
        <sz val="10"/>
        <color indexed="8"/>
        <rFont val="等线"/>
        <family val="0"/>
      </rPr>
      <t>程小恒</t>
    </r>
  </si>
  <si>
    <r>
      <rPr>
        <sz val="10"/>
        <color indexed="8"/>
        <rFont val="等线"/>
        <family val="0"/>
      </rPr>
      <t>软件工程</t>
    </r>
    <r>
      <rPr>
        <sz val="10"/>
        <color indexed="8"/>
        <rFont val="Times New Roman"/>
        <family val="1"/>
      </rPr>
      <t>142</t>
    </r>
  </si>
  <si>
    <r>
      <rPr>
        <sz val="10"/>
        <color indexed="8"/>
        <rFont val="等线"/>
        <family val="0"/>
      </rPr>
      <t>刘志浩</t>
    </r>
  </si>
  <si>
    <r>
      <rPr>
        <sz val="10"/>
        <color indexed="8"/>
        <rFont val="等线"/>
        <family val="0"/>
      </rPr>
      <t>刘晓宇</t>
    </r>
  </si>
  <si>
    <r>
      <rPr>
        <sz val="10"/>
        <color indexed="8"/>
        <rFont val="等线"/>
        <family val="0"/>
      </rPr>
      <t>罗丹</t>
    </r>
  </si>
  <si>
    <r>
      <rPr>
        <sz val="10"/>
        <color indexed="8"/>
        <rFont val="等线"/>
        <family val="0"/>
      </rPr>
      <t>胡少泽</t>
    </r>
  </si>
  <si>
    <r>
      <rPr>
        <sz val="10"/>
        <color indexed="8"/>
        <rFont val="等线"/>
        <family val="0"/>
      </rPr>
      <t>软件工程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</si>
  <si>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刘昊</t>
    </r>
  </si>
  <si>
    <r>
      <rPr>
        <sz val="10"/>
        <color indexed="8"/>
        <rFont val="等线"/>
        <family val="0"/>
      </rPr>
      <t>王昌海</t>
    </r>
  </si>
  <si>
    <r>
      <rPr>
        <sz val="10"/>
        <color indexed="8"/>
        <rFont val="等线"/>
        <family val="0"/>
      </rPr>
      <t>刘涛</t>
    </r>
  </si>
  <si>
    <r>
      <rPr>
        <sz val="10"/>
        <color indexed="8"/>
        <rFont val="等线"/>
        <family val="0"/>
      </rPr>
      <t>孟豪峰</t>
    </r>
  </si>
  <si>
    <r>
      <rPr>
        <sz val="10"/>
        <color indexed="8"/>
        <rFont val="等线"/>
        <family val="0"/>
      </rPr>
      <t>程紫杨</t>
    </r>
  </si>
  <si>
    <r>
      <rPr>
        <sz val="10"/>
        <color indexed="8"/>
        <rFont val="等线"/>
        <family val="0"/>
      </rPr>
      <t>杨彩飞</t>
    </r>
  </si>
  <si>
    <r>
      <rPr>
        <sz val="10"/>
        <color indexed="8"/>
        <rFont val="等线"/>
        <family val="0"/>
      </rPr>
      <t>朱宁宁</t>
    </r>
  </si>
  <si>
    <r>
      <rPr>
        <sz val="10"/>
        <color indexed="8"/>
        <rFont val="等线"/>
        <family val="0"/>
      </rPr>
      <t>王俊杰</t>
    </r>
  </si>
  <si>
    <r>
      <rPr>
        <sz val="10"/>
        <color indexed="8"/>
        <rFont val="等线"/>
        <family val="0"/>
      </rPr>
      <t>刘林</t>
    </r>
  </si>
  <si>
    <r>
      <rPr>
        <sz val="10"/>
        <color indexed="8"/>
        <rFont val="等线"/>
        <family val="0"/>
      </rPr>
      <t>张凡星</t>
    </r>
  </si>
  <si>
    <r>
      <rPr>
        <sz val="10"/>
        <color indexed="8"/>
        <rFont val="等线"/>
        <family val="0"/>
      </rPr>
      <t>赵永恒</t>
    </r>
  </si>
  <si>
    <t>2014级硕士推免科研潜质加分结果公布</t>
  </si>
  <si>
    <t>未见检索证明SCI不予认可，按一般专业论文加1.35分；“互联网+”校级竞赛加分4.608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</si>
</sst>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10"/>
      <name val="Times New Roman"/>
      <family val="1"/>
    </font>
    <font>
      <sz val="10"/>
      <color indexed="10"/>
      <name val="等线"/>
      <family val="0"/>
    </font>
    <font>
      <sz val="10"/>
      <color indexed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17"/>
      <name val="Times New Roman"/>
      <family val="1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7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差 2 2" xfId="82"/>
    <cellStyle name="常规 2" xfId="83"/>
    <cellStyle name="好" xfId="84"/>
    <cellStyle name="好 2" xfId="85"/>
    <cellStyle name="好 2 2" xfId="86"/>
    <cellStyle name="汇总" xfId="87"/>
    <cellStyle name="汇总 2" xfId="88"/>
    <cellStyle name="Currency" xfId="89"/>
    <cellStyle name="Currency [0]" xfId="90"/>
    <cellStyle name="计算" xfId="91"/>
    <cellStyle name="计算 2" xfId="92"/>
    <cellStyle name="计算 2 2" xfId="93"/>
    <cellStyle name="检查单元格" xfId="94"/>
    <cellStyle name="检查单元格 2" xfId="95"/>
    <cellStyle name="检查单元格 2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1 2 2" xfId="107"/>
    <cellStyle name="强调文字颜色 2" xfId="108"/>
    <cellStyle name="强调文字颜色 2 2" xfId="109"/>
    <cellStyle name="强调文字颜色 2 2 2" xfId="110"/>
    <cellStyle name="强调文字颜色 3" xfId="111"/>
    <cellStyle name="强调文字颜色 3 2" xfId="112"/>
    <cellStyle name="强调文字颜色 3 2 2" xfId="113"/>
    <cellStyle name="强调文字颜色 4" xfId="114"/>
    <cellStyle name="强调文字颜色 4 2" xfId="115"/>
    <cellStyle name="强调文字颜色 4 2 2" xfId="116"/>
    <cellStyle name="强调文字颜色 5" xfId="117"/>
    <cellStyle name="强调文字颜色 5 2" xfId="118"/>
    <cellStyle name="强调文字颜色 5 2 2" xfId="119"/>
    <cellStyle name="强调文字颜色 6" xfId="120"/>
    <cellStyle name="强调文字颜色 6 2" xfId="121"/>
    <cellStyle name="强调文字颜色 6 2 2" xfId="122"/>
    <cellStyle name="适中" xfId="123"/>
    <cellStyle name="适中 2" xfId="124"/>
    <cellStyle name="适中 2 2" xfId="125"/>
    <cellStyle name="输出" xfId="126"/>
    <cellStyle name="输出 2" xfId="127"/>
    <cellStyle name="输出 2 2" xfId="128"/>
    <cellStyle name="输入" xfId="129"/>
    <cellStyle name="输入 2" xfId="130"/>
    <cellStyle name="输入 2 2" xfId="131"/>
    <cellStyle name="注释" xfId="132"/>
    <cellStyle name="注释 2" xfId="133"/>
    <cellStyle name="注释 2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805;&#22763;&#25512;&#20813;\2018&#24180;&#25512;&#20813;-2014&#32423;\2014&#32423;&#31526;&#21512;&#22522;&#26412;&#26465;&#20214;&#25512;&#20813;&#29983;&#21517;&#21333;&#20135;&#29983;&#21150;&#27861;\2014&#32423;&#31526;&#21512;&#22522;&#26412;&#26465;&#20214;&#25512;&#20813;&#29983;&#21517;&#21333;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免名单"/>
      <sheetName val="推免名单1"/>
      <sheetName val="软件审核情况"/>
      <sheetName val="信管审核情况"/>
      <sheetName val="软商面试成绩"/>
      <sheetName val="计信面试成绩"/>
      <sheetName val="成绩排名前50%无挂科英语四级成绩合格"/>
      <sheetName val="面试名单-计算机、信管"/>
      <sheetName val="面试名单-软件、电商"/>
      <sheetName val="挂科"/>
      <sheetName val="英语四级"/>
      <sheetName val="日语成绩"/>
      <sheetName val="学分成绩大于等于75分"/>
      <sheetName val="2014级前三年学分成绩"/>
    </sheetNames>
    <sheetDataSet>
      <sheetData sheetId="2">
        <row r="2">
          <cell r="C2">
            <v>2014012636</v>
          </cell>
          <cell r="D2" t="str">
            <v>刘昊</v>
          </cell>
          <cell r="E2">
            <v>87.69</v>
          </cell>
          <cell r="F2">
            <v>11.9</v>
          </cell>
          <cell r="G2" t="str">
            <v>蓝桥杯三等奖加分为5.5296；以第二作者发表专业论文没有导师，不予认可，减去3.6</v>
          </cell>
          <cell r="H2">
            <v>-3.5704</v>
          </cell>
        </row>
        <row r="3">
          <cell r="C3">
            <v>2014012631</v>
          </cell>
          <cell r="D3" t="str">
            <v>赵永恒</v>
          </cell>
          <cell r="E3">
            <v>84.41</v>
          </cell>
          <cell r="F3">
            <v>0</v>
          </cell>
          <cell r="H3">
            <v>0</v>
          </cell>
        </row>
        <row r="4">
          <cell r="C4">
            <v>2014012621</v>
          </cell>
          <cell r="D4" t="str">
            <v>刘涛</v>
          </cell>
          <cell r="E4">
            <v>83.29</v>
          </cell>
          <cell r="F4">
            <v>11.44</v>
          </cell>
          <cell r="H4">
            <v>0</v>
          </cell>
        </row>
        <row r="5">
          <cell r="C5">
            <v>2014012623</v>
          </cell>
          <cell r="D5" t="str">
            <v>杨彩飞</v>
          </cell>
          <cell r="E5">
            <v>81.8</v>
          </cell>
          <cell r="F5">
            <v>18.216</v>
          </cell>
          <cell r="G5" t="str">
            <v>中国软件杯三等奖加分为7.3728</v>
          </cell>
          <cell r="H5">
            <v>-1.8432</v>
          </cell>
        </row>
        <row r="6">
          <cell r="C6">
            <v>2014012662</v>
          </cell>
          <cell r="D6" t="str">
            <v>刘志浩</v>
          </cell>
          <cell r="E6">
            <v>90.05</v>
          </cell>
          <cell r="F6">
            <v>13.92</v>
          </cell>
          <cell r="G6" t="str">
            <v>校重点科创立项未加分</v>
          </cell>
          <cell r="H6">
            <v>2.8</v>
          </cell>
        </row>
        <row r="7">
          <cell r="C7">
            <v>2014012660</v>
          </cell>
          <cell r="D7" t="str">
            <v>胡少泽</v>
          </cell>
          <cell r="E7">
            <v>87.54</v>
          </cell>
          <cell r="F7">
            <v>13.8</v>
          </cell>
          <cell r="G7" t="str">
            <v>数学建模省二等奖加分为6.912；蓝桥杯三等奖加分为5.5296</v>
          </cell>
          <cell r="H7">
            <v>0.0416</v>
          </cell>
        </row>
        <row r="8">
          <cell r="C8">
            <v>2014012663</v>
          </cell>
          <cell r="D8" t="str">
            <v>王昌海</v>
          </cell>
          <cell r="E8">
            <v>87.41</v>
          </cell>
          <cell r="F8">
            <v>9.7296</v>
          </cell>
          <cell r="G8" t="str">
            <v>校重点项目立项、结题加分为1.4+4.2=5.6.</v>
          </cell>
          <cell r="H8">
            <v>5.6</v>
          </cell>
        </row>
        <row r="9">
          <cell r="C9">
            <v>2014012674</v>
          </cell>
          <cell r="D9" t="str">
            <v>刘晓宇</v>
          </cell>
          <cell r="E9">
            <v>87.15</v>
          </cell>
          <cell r="F9">
            <v>19.4</v>
          </cell>
          <cell r="H9">
            <v>0</v>
          </cell>
        </row>
        <row r="10">
          <cell r="C10">
            <v>2014012675</v>
          </cell>
          <cell r="D10" t="str">
            <v>朱宁宁</v>
          </cell>
          <cell r="E10">
            <v>86.61</v>
          </cell>
          <cell r="F10">
            <v>0</v>
          </cell>
          <cell r="H10">
            <v>0</v>
          </cell>
        </row>
        <row r="11">
          <cell r="C11">
            <v>2014012851</v>
          </cell>
          <cell r="D11" t="str">
            <v>罗丹</v>
          </cell>
          <cell r="E11">
            <v>83.57</v>
          </cell>
          <cell r="F11">
            <v>19.4</v>
          </cell>
          <cell r="G11" t="str">
            <v>蓝桥杯三等奖加分为5.5296；计算机程序设计赛西北赛区三等奖加分为5.5296；ACM程序设计赛加分为6.912</v>
          </cell>
          <cell r="H11">
            <v>-2.7528</v>
          </cell>
        </row>
        <row r="12">
          <cell r="C12">
            <v>2014012676</v>
          </cell>
          <cell r="D12" t="str">
            <v>程紫杨</v>
          </cell>
          <cell r="E12">
            <v>82.63</v>
          </cell>
          <cell r="F12">
            <v>3.65</v>
          </cell>
          <cell r="G12" t="str">
            <v>以第三作者发表一般论文无本院指导老师，不予认可，减2.25；</v>
          </cell>
          <cell r="H12">
            <v>-2.25</v>
          </cell>
        </row>
        <row r="13">
          <cell r="C13">
            <v>2013012371</v>
          </cell>
          <cell r="D13" t="str">
            <v>张凡星</v>
          </cell>
          <cell r="E13">
            <v>82.27</v>
          </cell>
          <cell r="F13">
            <v>9.03</v>
          </cell>
          <cell r="G13" t="str">
            <v>国家级科创项目以负责人身份立项 ，无有效证明材料，减3.5</v>
          </cell>
          <cell r="H13">
            <v>-3.5</v>
          </cell>
        </row>
        <row r="14">
          <cell r="C14">
            <v>2014012695</v>
          </cell>
          <cell r="D14" t="str">
            <v>孟豪峰</v>
          </cell>
          <cell r="E14">
            <v>86.3</v>
          </cell>
          <cell r="F14">
            <v>8.64</v>
          </cell>
          <cell r="H14">
            <v>0</v>
          </cell>
        </row>
        <row r="15">
          <cell r="C15">
            <v>2013010483</v>
          </cell>
          <cell r="D15" t="str">
            <v>程小恒</v>
          </cell>
          <cell r="E15">
            <v>82.14</v>
          </cell>
          <cell r="F15">
            <v>27.824</v>
          </cell>
          <cell r="H15">
            <v>0</v>
          </cell>
        </row>
        <row r="16">
          <cell r="C16">
            <v>2014012698</v>
          </cell>
          <cell r="D16" t="str">
            <v>刘林</v>
          </cell>
          <cell r="E16">
            <v>81.97</v>
          </cell>
          <cell r="F16">
            <v>11.608</v>
          </cell>
          <cell r="H16">
            <v>0</v>
          </cell>
        </row>
        <row r="17">
          <cell r="C17">
            <v>2014012697</v>
          </cell>
          <cell r="D17" t="str">
            <v>王俊杰</v>
          </cell>
          <cell r="E17">
            <v>80.88</v>
          </cell>
          <cell r="F17">
            <v>11.608</v>
          </cell>
          <cell r="H17">
            <v>0</v>
          </cell>
        </row>
      </sheetData>
      <sheetData sheetId="3">
        <row r="2">
          <cell r="B2">
            <v>2014012793</v>
          </cell>
          <cell r="C2" t="str">
            <v>王婷</v>
          </cell>
          <cell r="D2">
            <v>82.73</v>
          </cell>
          <cell r="E2">
            <v>0</v>
          </cell>
        </row>
        <row r="3">
          <cell r="B3">
            <v>2014012774</v>
          </cell>
          <cell r="C3" t="str">
            <v>邓兆利</v>
          </cell>
          <cell r="D3">
            <v>85.53</v>
          </cell>
          <cell r="E3">
            <v>25.2</v>
          </cell>
        </row>
        <row r="4">
          <cell r="B4">
            <v>2014012796</v>
          </cell>
          <cell r="C4" t="str">
            <v>曹梦琦</v>
          </cell>
          <cell r="D4">
            <v>87.18</v>
          </cell>
          <cell r="E4">
            <v>19.4</v>
          </cell>
        </row>
        <row r="5">
          <cell r="B5">
            <v>2014012775</v>
          </cell>
          <cell r="C5" t="str">
            <v>吴李康</v>
          </cell>
          <cell r="D5">
            <v>87.39</v>
          </cell>
          <cell r="E5">
            <v>28.4</v>
          </cell>
        </row>
        <row r="6">
          <cell r="B6">
            <v>2014012799</v>
          </cell>
          <cell r="C6" t="str">
            <v>郑宛玉</v>
          </cell>
          <cell r="D6">
            <v>87.75</v>
          </cell>
          <cell r="E6">
            <v>18.0664</v>
          </cell>
        </row>
        <row r="7">
          <cell r="B7">
            <v>2014012858</v>
          </cell>
          <cell r="C7" t="str">
            <v>刘佳妮</v>
          </cell>
          <cell r="D7">
            <v>87.9</v>
          </cell>
          <cell r="E7">
            <v>9.22</v>
          </cell>
          <cell r="F7" t="str">
            <v>网页设计大赛三等奖为2.304分，蓝桥杯三等奖为5.5296。</v>
          </cell>
          <cell r="G7">
            <v>-1.3864</v>
          </cell>
        </row>
        <row r="8">
          <cell r="B8">
            <v>2014012798</v>
          </cell>
          <cell r="C8" t="str">
            <v>易乔敏</v>
          </cell>
          <cell r="D8">
            <v>87.91</v>
          </cell>
          <cell r="E8">
            <v>20.7664</v>
          </cell>
        </row>
        <row r="9">
          <cell r="B9">
            <v>2014012791</v>
          </cell>
          <cell r="C9" t="str">
            <v>赵意如</v>
          </cell>
          <cell r="D9">
            <v>88.6</v>
          </cell>
          <cell r="E9">
            <v>8.1</v>
          </cell>
          <cell r="F9" t="str">
            <v>论文未见院内指导教师，不予认可</v>
          </cell>
          <cell r="G9">
            <v>-4.5</v>
          </cell>
        </row>
        <row r="10">
          <cell r="B10">
            <v>2014012842</v>
          </cell>
          <cell r="C10" t="str">
            <v>赵碧云</v>
          </cell>
          <cell r="D10">
            <v>88.96</v>
          </cell>
          <cell r="E10">
            <v>0</v>
          </cell>
        </row>
        <row r="11">
          <cell r="B11">
            <v>2014012847</v>
          </cell>
          <cell r="C11" t="str">
            <v>沈明珠</v>
          </cell>
          <cell r="D11">
            <v>89.68</v>
          </cell>
          <cell r="E11">
            <v>19.424</v>
          </cell>
          <cell r="F11" t="str">
            <v>全国信息化工程师项目证书不予认可</v>
          </cell>
          <cell r="G11">
            <v>-11.52</v>
          </cell>
        </row>
        <row r="12">
          <cell r="B12">
            <v>2014012787</v>
          </cell>
          <cell r="C12" t="str">
            <v>赵洁</v>
          </cell>
          <cell r="D12">
            <v>90.4</v>
          </cell>
          <cell r="E12">
            <v>20.8</v>
          </cell>
        </row>
        <row r="13">
          <cell r="B13">
            <v>2014012771</v>
          </cell>
          <cell r="C13" t="str">
            <v>代江海</v>
          </cell>
          <cell r="D13">
            <v>91.37</v>
          </cell>
          <cell r="E13">
            <v>17.1</v>
          </cell>
          <cell r="F13" t="str">
            <v>所有成果为9月10日，软著申请不予认可</v>
          </cell>
          <cell r="G13">
            <v>-4.5</v>
          </cell>
        </row>
        <row r="14">
          <cell r="B14">
            <v>2014012788</v>
          </cell>
          <cell r="C14" t="str">
            <v>樊李行</v>
          </cell>
          <cell r="D14">
            <v>92.04</v>
          </cell>
          <cell r="E14">
            <v>20.91</v>
          </cell>
          <cell r="F14" t="str">
            <v>软著未见作者顺序佐证材料</v>
          </cell>
          <cell r="G14">
            <v>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J41" sqref="J41"/>
    </sheetView>
  </sheetViews>
  <sheetFormatPr defaultColWidth="9.140625" defaultRowHeight="15"/>
  <cols>
    <col min="1" max="1" width="5.7109375" style="11" bestFit="1" customWidth="1"/>
    <col min="2" max="2" width="11.57421875" style="11" customWidth="1"/>
    <col min="3" max="3" width="10.8515625" style="11" customWidth="1"/>
    <col min="4" max="5" width="9.00390625" style="11" customWidth="1"/>
    <col min="6" max="6" width="23.57421875" style="11" customWidth="1"/>
    <col min="7" max="16384" width="9.00390625" style="11" customWidth="1"/>
  </cols>
  <sheetData>
    <row r="1" spans="1:8" ht="34.5" customHeight="1">
      <c r="A1" s="18" t="s">
        <v>80</v>
      </c>
      <c r="B1" s="18"/>
      <c r="C1" s="18"/>
      <c r="D1" s="18"/>
      <c r="E1" s="18"/>
      <c r="F1" s="18"/>
      <c r="G1" s="18"/>
      <c r="H1" s="18"/>
    </row>
    <row r="2" spans="1:8" ht="27">
      <c r="A2" s="1" t="s">
        <v>0</v>
      </c>
      <c r="B2" s="1" t="s">
        <v>1</v>
      </c>
      <c r="C2" s="1" t="s">
        <v>2</v>
      </c>
      <c r="D2" s="1" t="s">
        <v>3</v>
      </c>
      <c r="E2" s="10" t="s">
        <v>4</v>
      </c>
      <c r="F2" s="1" t="s">
        <v>5</v>
      </c>
      <c r="G2" s="1" t="s">
        <v>6</v>
      </c>
      <c r="H2" s="1" t="s">
        <v>7</v>
      </c>
    </row>
    <row r="3" spans="1:8" ht="25.5">
      <c r="A3" s="2">
        <v>1</v>
      </c>
      <c r="B3" s="2" t="s">
        <v>14</v>
      </c>
      <c r="C3" s="2">
        <v>2014012528</v>
      </c>
      <c r="D3" s="2" t="s">
        <v>29</v>
      </c>
      <c r="E3" s="12">
        <v>5.7</v>
      </c>
      <c r="F3" s="13" t="s">
        <v>30</v>
      </c>
      <c r="G3" s="2">
        <v>-1.293</v>
      </c>
      <c r="H3" s="2">
        <f aca="true" t="shared" si="0" ref="H3:H34">E3+G3</f>
        <v>4.407</v>
      </c>
    </row>
    <row r="4" spans="1:8" ht="24.75">
      <c r="A4" s="2">
        <v>2</v>
      </c>
      <c r="B4" s="2" t="s">
        <v>14</v>
      </c>
      <c r="C4" s="2">
        <v>2014012533</v>
      </c>
      <c r="D4" s="2" t="s">
        <v>19</v>
      </c>
      <c r="E4" s="12">
        <v>16.1456</v>
      </c>
      <c r="F4" s="13" t="s">
        <v>16</v>
      </c>
      <c r="G4" s="2">
        <v>-3.2256</v>
      </c>
      <c r="H4" s="2">
        <f t="shared" si="0"/>
        <v>12.920000000000002</v>
      </c>
    </row>
    <row r="5" spans="1:8" ht="24.75">
      <c r="A5" s="2">
        <v>3</v>
      </c>
      <c r="B5" s="2" t="s">
        <v>14</v>
      </c>
      <c r="C5" s="2">
        <v>2014012537</v>
      </c>
      <c r="D5" s="2" t="s">
        <v>15</v>
      </c>
      <c r="E5" s="12">
        <v>17.54</v>
      </c>
      <c r="F5" s="13" t="s">
        <v>16</v>
      </c>
      <c r="G5" s="2">
        <v>-3.2256</v>
      </c>
      <c r="H5" s="2">
        <f t="shared" si="0"/>
        <v>14.3144</v>
      </c>
    </row>
    <row r="6" spans="1:8" ht="37.5">
      <c r="A6" s="2">
        <v>4</v>
      </c>
      <c r="B6" s="2" t="s">
        <v>14</v>
      </c>
      <c r="C6" s="2">
        <v>2014012541</v>
      </c>
      <c r="D6" s="2" t="s">
        <v>26</v>
      </c>
      <c r="E6" s="12">
        <v>6.7</v>
      </c>
      <c r="F6" s="13" t="s">
        <v>27</v>
      </c>
      <c r="G6" s="2">
        <v>-3.9</v>
      </c>
      <c r="H6" s="2">
        <f t="shared" si="0"/>
        <v>2.8000000000000003</v>
      </c>
    </row>
    <row r="7" spans="1:8" ht="13.5">
      <c r="A7" s="2">
        <v>5</v>
      </c>
      <c r="B7" s="2" t="s">
        <v>14</v>
      </c>
      <c r="C7" s="2">
        <v>2014012552</v>
      </c>
      <c r="D7" s="2" t="s">
        <v>31</v>
      </c>
      <c r="E7" s="12">
        <v>0</v>
      </c>
      <c r="F7" s="13"/>
      <c r="G7" s="2">
        <v>0</v>
      </c>
      <c r="H7" s="2">
        <f t="shared" si="0"/>
        <v>0</v>
      </c>
    </row>
    <row r="8" spans="1:8" ht="13.5">
      <c r="A8" s="2">
        <v>6</v>
      </c>
      <c r="B8" s="2" t="s">
        <v>8</v>
      </c>
      <c r="C8" s="2">
        <v>2014012558</v>
      </c>
      <c r="D8" s="2" t="s">
        <v>28</v>
      </c>
      <c r="E8" s="12">
        <v>0</v>
      </c>
      <c r="F8" s="13"/>
      <c r="G8" s="2">
        <v>0</v>
      </c>
      <c r="H8" s="2">
        <f t="shared" si="0"/>
        <v>0</v>
      </c>
    </row>
    <row r="9" spans="1:8" ht="13.5">
      <c r="A9" s="2">
        <v>7</v>
      </c>
      <c r="B9" s="2" t="s">
        <v>8</v>
      </c>
      <c r="C9" s="2">
        <v>2014012559</v>
      </c>
      <c r="D9" s="2" t="s">
        <v>9</v>
      </c>
      <c r="E9" s="12">
        <v>28.4</v>
      </c>
      <c r="F9" s="13"/>
      <c r="G9" s="2">
        <v>0</v>
      </c>
      <c r="H9" s="2">
        <f t="shared" si="0"/>
        <v>28.4</v>
      </c>
    </row>
    <row r="10" spans="1:8" ht="13.5">
      <c r="A10" s="2">
        <v>8</v>
      </c>
      <c r="B10" s="2" t="s">
        <v>8</v>
      </c>
      <c r="C10" s="2">
        <v>2014012560</v>
      </c>
      <c r="D10" s="2" t="s">
        <v>18</v>
      </c>
      <c r="E10" s="12">
        <v>16.37</v>
      </c>
      <c r="F10" s="13"/>
      <c r="G10" s="2">
        <v>0</v>
      </c>
      <c r="H10" s="2">
        <f t="shared" si="0"/>
        <v>16.37</v>
      </c>
    </row>
    <row r="11" spans="1:8" ht="13.5">
      <c r="A11" s="2">
        <v>9</v>
      </c>
      <c r="B11" s="2" t="s">
        <v>8</v>
      </c>
      <c r="C11" s="2">
        <v>2014012562</v>
      </c>
      <c r="D11" s="2" t="s">
        <v>24</v>
      </c>
      <c r="E11" s="12">
        <v>9.5864</v>
      </c>
      <c r="F11" s="13"/>
      <c r="G11" s="2">
        <v>0</v>
      </c>
      <c r="H11" s="2">
        <f t="shared" si="0"/>
        <v>9.5864</v>
      </c>
    </row>
    <row r="12" spans="1:8" ht="13.5">
      <c r="A12" s="2">
        <v>10</v>
      </c>
      <c r="B12" s="2" t="s">
        <v>8</v>
      </c>
      <c r="C12" s="2">
        <v>2014012567</v>
      </c>
      <c r="D12" s="2" t="s">
        <v>10</v>
      </c>
      <c r="E12" s="12">
        <v>29.912</v>
      </c>
      <c r="F12" s="13"/>
      <c r="G12" s="2">
        <v>0</v>
      </c>
      <c r="H12" s="2">
        <f t="shared" si="0"/>
        <v>29.912</v>
      </c>
    </row>
    <row r="13" spans="1:8" ht="13.5">
      <c r="A13" s="2">
        <v>11</v>
      </c>
      <c r="B13" s="2" t="s">
        <v>8</v>
      </c>
      <c r="C13" s="2">
        <v>2014012571</v>
      </c>
      <c r="D13" s="2" t="s">
        <v>21</v>
      </c>
      <c r="E13" s="12">
        <v>0</v>
      </c>
      <c r="F13" s="13"/>
      <c r="G13" s="2">
        <v>0</v>
      </c>
      <c r="H13" s="2">
        <f t="shared" si="0"/>
        <v>0</v>
      </c>
    </row>
    <row r="14" spans="1:8" ht="13.5">
      <c r="A14" s="2">
        <v>12</v>
      </c>
      <c r="B14" s="2" t="s">
        <v>8</v>
      </c>
      <c r="C14" s="2">
        <v>2014012585</v>
      </c>
      <c r="D14" s="2" t="s">
        <v>25</v>
      </c>
      <c r="E14" s="12">
        <v>0</v>
      </c>
      <c r="F14" s="13"/>
      <c r="G14" s="2">
        <v>0</v>
      </c>
      <c r="H14" s="2">
        <f t="shared" si="0"/>
        <v>0</v>
      </c>
    </row>
    <row r="15" spans="1:8" ht="13.5">
      <c r="A15" s="2">
        <v>13</v>
      </c>
      <c r="B15" s="2" t="s">
        <v>11</v>
      </c>
      <c r="C15" s="2">
        <v>2014012588</v>
      </c>
      <c r="D15" s="2" t="s">
        <v>20</v>
      </c>
      <c r="E15" s="12">
        <v>2.1</v>
      </c>
      <c r="F15" s="13"/>
      <c r="G15" s="2">
        <v>0</v>
      </c>
      <c r="H15" s="2">
        <f t="shared" si="0"/>
        <v>2.1</v>
      </c>
    </row>
    <row r="16" spans="1:8" ht="13.5">
      <c r="A16" s="2">
        <v>14</v>
      </c>
      <c r="B16" s="2" t="s">
        <v>11</v>
      </c>
      <c r="C16" s="2">
        <v>2014012590</v>
      </c>
      <c r="D16" s="2" t="s">
        <v>22</v>
      </c>
      <c r="E16" s="12">
        <v>18.0416</v>
      </c>
      <c r="F16" s="13"/>
      <c r="G16" s="14">
        <v>0</v>
      </c>
      <c r="H16" s="2">
        <f t="shared" si="0"/>
        <v>18.0416</v>
      </c>
    </row>
    <row r="17" spans="1:8" ht="24.75">
      <c r="A17" s="2">
        <v>15</v>
      </c>
      <c r="B17" s="2" t="s">
        <v>11</v>
      </c>
      <c r="C17" s="2">
        <v>2014012594</v>
      </c>
      <c r="D17" s="2" t="s">
        <v>12</v>
      </c>
      <c r="E17" s="12">
        <v>17.662</v>
      </c>
      <c r="F17" s="13" t="s">
        <v>13</v>
      </c>
      <c r="G17" s="15">
        <v>-3.25</v>
      </c>
      <c r="H17" s="2">
        <f t="shared" si="0"/>
        <v>14.411999999999999</v>
      </c>
    </row>
    <row r="18" spans="1:8" ht="13.5">
      <c r="A18" s="2">
        <v>16</v>
      </c>
      <c r="B18" s="2" t="s">
        <v>11</v>
      </c>
      <c r="C18" s="2">
        <v>2014012599</v>
      </c>
      <c r="D18" s="2" t="s">
        <v>17</v>
      </c>
      <c r="E18" s="12">
        <v>19.6264</v>
      </c>
      <c r="F18" s="13"/>
      <c r="G18" s="14">
        <v>0</v>
      </c>
      <c r="H18" s="2">
        <f t="shared" si="0"/>
        <v>19.6264</v>
      </c>
    </row>
    <row r="19" spans="1:8" ht="36">
      <c r="A19" s="2">
        <v>17</v>
      </c>
      <c r="B19" s="2" t="s">
        <v>11</v>
      </c>
      <c r="C19" s="2">
        <v>2014012609</v>
      </c>
      <c r="D19" s="2" t="s">
        <v>23</v>
      </c>
      <c r="E19" s="12">
        <v>7.6</v>
      </c>
      <c r="F19" s="19" t="s">
        <v>81</v>
      </c>
      <c r="G19" s="20">
        <v>0.558</v>
      </c>
      <c r="H19" s="2">
        <f t="shared" si="0"/>
        <v>8.158</v>
      </c>
    </row>
    <row r="20" spans="1:8" ht="13.5">
      <c r="A20" s="2">
        <v>18</v>
      </c>
      <c r="B20" s="2" t="s">
        <v>68</v>
      </c>
      <c r="C20" s="2">
        <v>2014012621</v>
      </c>
      <c r="D20" s="2" t="s">
        <v>71</v>
      </c>
      <c r="E20" s="12">
        <v>11.44</v>
      </c>
      <c r="F20" s="13"/>
      <c r="G20" s="15">
        <f>VLOOKUP(C20,'[1]软件审核情况'!$C$2:$H$17,6,0)</f>
        <v>0</v>
      </c>
      <c r="H20" s="2">
        <f t="shared" si="0"/>
        <v>11.44</v>
      </c>
    </row>
    <row r="21" spans="1:8" ht="13.5">
      <c r="A21" s="2">
        <v>19</v>
      </c>
      <c r="B21" s="2" t="s">
        <v>68</v>
      </c>
      <c r="C21" s="2">
        <v>2014012623</v>
      </c>
      <c r="D21" s="2" t="s">
        <v>74</v>
      </c>
      <c r="E21" s="12">
        <v>18.216</v>
      </c>
      <c r="F21" s="13" t="str">
        <f>VLOOKUP(C21,'[1]软件审核情况'!$C$2:$H$17,5,0)</f>
        <v>中国软件杯三等奖加分为7.3728</v>
      </c>
      <c r="G21" s="2">
        <f>VLOOKUP(C21,'[1]软件审核情况'!$C$2:$H$17,6,0)</f>
        <v>-1.8432</v>
      </c>
      <c r="H21" s="2">
        <f t="shared" si="0"/>
        <v>16.3728</v>
      </c>
    </row>
    <row r="22" spans="1:8" ht="13.5">
      <c r="A22" s="2">
        <v>20</v>
      </c>
      <c r="B22" s="2" t="s">
        <v>68</v>
      </c>
      <c r="C22" s="2">
        <v>2014012631</v>
      </c>
      <c r="D22" s="2" t="s">
        <v>79</v>
      </c>
      <c r="E22" s="12">
        <v>0</v>
      </c>
      <c r="F22" s="13"/>
      <c r="G22" s="2">
        <f>VLOOKUP(C22,'[1]软件审核情况'!$C$2:$H$17,6,0)</f>
        <v>0</v>
      </c>
      <c r="H22" s="2">
        <f t="shared" si="0"/>
        <v>0</v>
      </c>
    </row>
    <row r="23" spans="1:8" ht="38.25">
      <c r="A23" s="2">
        <v>21</v>
      </c>
      <c r="B23" s="2" t="s">
        <v>68</v>
      </c>
      <c r="C23" s="2">
        <v>2014012636</v>
      </c>
      <c r="D23" s="2" t="s">
        <v>69</v>
      </c>
      <c r="E23" s="12">
        <v>11.9</v>
      </c>
      <c r="F23" s="13" t="str">
        <f>VLOOKUP(C23,'[1]软件审核情况'!$C$2:$H$17,5,0)</f>
        <v>蓝桥杯三等奖加分为5.5296；以第二作者发表专业论文没有导师，不予认可，减去3.6</v>
      </c>
      <c r="G23" s="2">
        <f>VLOOKUP(C23,'[1]软件审核情况'!$C$2:$H$17,6,0)</f>
        <v>-3.5704</v>
      </c>
      <c r="H23" s="2">
        <f t="shared" si="0"/>
        <v>8.329600000000001</v>
      </c>
    </row>
    <row r="24" spans="1:8" ht="25.5">
      <c r="A24" s="2">
        <v>22</v>
      </c>
      <c r="B24" s="2" t="s">
        <v>63</v>
      </c>
      <c r="C24" s="2">
        <v>2013012371</v>
      </c>
      <c r="D24" s="2" t="s">
        <v>78</v>
      </c>
      <c r="E24" s="12">
        <v>9.03</v>
      </c>
      <c r="F24" s="13" t="str">
        <f>VLOOKUP(C24,'[1]软件审核情况'!$C$2:$H$17,5,0)</f>
        <v>国家级科创项目以负责人身份立项 ，无有效证明材料，减3.5</v>
      </c>
      <c r="G24" s="2">
        <f>VLOOKUP(C24,'[1]软件审核情况'!$C$2:$H$17,6,0)</f>
        <v>-3.5</v>
      </c>
      <c r="H24" s="2">
        <f t="shared" si="0"/>
        <v>5.529999999999999</v>
      </c>
    </row>
    <row r="25" spans="1:8" ht="25.5">
      <c r="A25" s="2">
        <v>23</v>
      </c>
      <c r="B25" s="2" t="s">
        <v>63</v>
      </c>
      <c r="C25" s="2">
        <v>2014012660</v>
      </c>
      <c r="D25" s="2" t="s">
        <v>67</v>
      </c>
      <c r="E25" s="12">
        <v>13.8</v>
      </c>
      <c r="F25" s="13" t="str">
        <f>VLOOKUP(C25,'[1]软件审核情况'!$C$2:$H$17,5,0)</f>
        <v>数学建模省二等奖加分为6.912；蓝桥杯三等奖加分为5.5296</v>
      </c>
      <c r="G25" s="2">
        <f>VLOOKUP(C25,'[1]软件审核情况'!$C$2:$H$17,6,0)</f>
        <v>0.0416</v>
      </c>
      <c r="H25" s="2">
        <f t="shared" si="0"/>
        <v>13.841600000000001</v>
      </c>
    </row>
    <row r="26" spans="1:8" ht="13.5">
      <c r="A26" s="2">
        <v>24</v>
      </c>
      <c r="B26" s="2" t="s">
        <v>63</v>
      </c>
      <c r="C26" s="2">
        <v>2014012662</v>
      </c>
      <c r="D26" s="2" t="s">
        <v>64</v>
      </c>
      <c r="E26" s="12">
        <v>13.92</v>
      </c>
      <c r="F26" s="13"/>
      <c r="G26" s="2"/>
      <c r="H26" s="2">
        <f t="shared" si="0"/>
        <v>13.92</v>
      </c>
    </row>
    <row r="27" spans="1:8" ht="13.5">
      <c r="A27" s="2">
        <v>25</v>
      </c>
      <c r="B27" s="2" t="s">
        <v>63</v>
      </c>
      <c r="C27" s="2">
        <v>2014012663</v>
      </c>
      <c r="D27" s="2" t="s">
        <v>70</v>
      </c>
      <c r="E27" s="12">
        <v>9.7296</v>
      </c>
      <c r="F27" s="13"/>
      <c r="G27" s="2"/>
      <c r="H27" s="2">
        <f t="shared" si="0"/>
        <v>9.7296</v>
      </c>
    </row>
    <row r="28" spans="1:8" ht="13.5">
      <c r="A28" s="2">
        <v>26</v>
      </c>
      <c r="B28" s="2" t="s">
        <v>63</v>
      </c>
      <c r="C28" s="2">
        <v>2014012674</v>
      </c>
      <c r="D28" s="2" t="s">
        <v>65</v>
      </c>
      <c r="E28" s="12">
        <v>19.832</v>
      </c>
      <c r="F28" s="13"/>
      <c r="G28" s="2">
        <f>VLOOKUP(C28,'[1]软件审核情况'!$C$2:$H$17,6,0)</f>
        <v>0</v>
      </c>
      <c r="H28" s="2">
        <f t="shared" si="0"/>
        <v>19.832</v>
      </c>
    </row>
    <row r="29" spans="1:8" ht="13.5">
      <c r="A29" s="2">
        <v>27</v>
      </c>
      <c r="B29" s="2" t="s">
        <v>63</v>
      </c>
      <c r="C29" s="2">
        <v>2014012675</v>
      </c>
      <c r="D29" s="2" t="s">
        <v>75</v>
      </c>
      <c r="E29" s="12">
        <v>0</v>
      </c>
      <c r="F29" s="13"/>
      <c r="G29" s="2">
        <f>VLOOKUP(C29,'[1]软件审核情况'!$C$2:$H$17,6,0)</f>
        <v>0</v>
      </c>
      <c r="H29" s="2">
        <f t="shared" si="0"/>
        <v>0</v>
      </c>
    </row>
    <row r="30" spans="1:8" ht="25.5">
      <c r="A30" s="2">
        <v>28</v>
      </c>
      <c r="B30" s="2" t="s">
        <v>63</v>
      </c>
      <c r="C30" s="2">
        <v>2014012676</v>
      </c>
      <c r="D30" s="2" t="s">
        <v>73</v>
      </c>
      <c r="E30" s="12">
        <v>3.65</v>
      </c>
      <c r="F30" s="13" t="str">
        <f>VLOOKUP(C30,'[1]软件审核情况'!$C$2:$H$17,5,0)</f>
        <v>以第三作者发表一般论文无指导老师，不予认可，减2.25；</v>
      </c>
      <c r="G30" s="2">
        <f>VLOOKUP(C30,'[1]软件审核情况'!$C$2:$H$17,6,0)</f>
        <v>-2.25</v>
      </c>
      <c r="H30" s="2">
        <f t="shared" si="0"/>
        <v>1.4</v>
      </c>
    </row>
    <row r="31" spans="1:8" ht="51">
      <c r="A31" s="2">
        <v>29</v>
      </c>
      <c r="B31" s="2" t="s">
        <v>63</v>
      </c>
      <c r="C31" s="2">
        <v>2014012851</v>
      </c>
      <c r="D31" s="2" t="s">
        <v>66</v>
      </c>
      <c r="E31" s="12">
        <v>22.1</v>
      </c>
      <c r="F31" s="13" t="str">
        <f>VLOOKUP(C31,'[1]软件审核情况'!$C$2:$H$17,5,0)</f>
        <v>蓝桥杯三等奖加分为5.5296；计算机程序设计赛西北赛区三等奖加分为5.5296；ACM程序设计赛加分为6.912</v>
      </c>
      <c r="G31" s="2">
        <f>VLOOKUP(C31,'[1]软件审核情况'!$C$2:$H$17,6,0)</f>
        <v>-2.7528</v>
      </c>
      <c r="H31" s="2">
        <f t="shared" si="0"/>
        <v>19.3472</v>
      </c>
    </row>
    <row r="32" spans="1:8" ht="13.5">
      <c r="A32" s="2">
        <v>30</v>
      </c>
      <c r="B32" s="2" t="s">
        <v>61</v>
      </c>
      <c r="C32" s="2">
        <v>2013010483</v>
      </c>
      <c r="D32" s="2" t="s">
        <v>62</v>
      </c>
      <c r="E32" s="12">
        <v>27.824</v>
      </c>
      <c r="F32" s="13"/>
      <c r="G32" s="2">
        <f>VLOOKUP(C32,'[1]软件审核情况'!$C$2:$H$17,6,0)</f>
        <v>0</v>
      </c>
      <c r="H32" s="2">
        <f t="shared" si="0"/>
        <v>27.824</v>
      </c>
    </row>
    <row r="33" spans="1:8" ht="13.5">
      <c r="A33" s="2">
        <v>31</v>
      </c>
      <c r="B33" s="16" t="s">
        <v>61</v>
      </c>
      <c r="C33" s="3">
        <v>2014012695</v>
      </c>
      <c r="D33" s="3" t="s">
        <v>72</v>
      </c>
      <c r="E33" s="4">
        <v>8.64</v>
      </c>
      <c r="F33" s="13"/>
      <c r="G33" s="2">
        <f>VLOOKUP(C33,'[1]软件审核情况'!$C$2:$H$17,6,0)</f>
        <v>0</v>
      </c>
      <c r="H33" s="2">
        <f t="shared" si="0"/>
        <v>8.64</v>
      </c>
    </row>
    <row r="34" spans="1:8" ht="13.5">
      <c r="A34" s="2">
        <v>32</v>
      </c>
      <c r="B34" s="16" t="s">
        <v>61</v>
      </c>
      <c r="C34" s="3">
        <v>2014012697</v>
      </c>
      <c r="D34" s="3" t="s">
        <v>76</v>
      </c>
      <c r="E34" s="4">
        <v>11.608</v>
      </c>
      <c r="F34" s="13"/>
      <c r="G34" s="2">
        <f>VLOOKUP(C34,'[1]软件审核情况'!$C$2:$H$17,6,0)</f>
        <v>0</v>
      </c>
      <c r="H34" s="2">
        <f t="shared" si="0"/>
        <v>11.608</v>
      </c>
    </row>
    <row r="35" spans="1:8" ht="13.5">
      <c r="A35" s="2">
        <v>33</v>
      </c>
      <c r="B35" s="16" t="s">
        <v>61</v>
      </c>
      <c r="C35" s="3">
        <v>2014012698</v>
      </c>
      <c r="D35" s="3" t="s">
        <v>77</v>
      </c>
      <c r="E35" s="4">
        <v>11.608</v>
      </c>
      <c r="F35" s="13"/>
      <c r="G35" s="2">
        <f>VLOOKUP(C35,'[1]软件审核情况'!$C$2:$H$17,6,0)</f>
        <v>0</v>
      </c>
      <c r="H35" s="2">
        <f aca="true" t="shared" si="1" ref="H35:H66">E35+G35</f>
        <v>11.608</v>
      </c>
    </row>
    <row r="36" spans="1:8" ht="13.5">
      <c r="A36" s="2">
        <v>34</v>
      </c>
      <c r="B36" s="16" t="s">
        <v>47</v>
      </c>
      <c r="C36" s="3">
        <v>2014012720</v>
      </c>
      <c r="D36" s="3" t="s">
        <v>53</v>
      </c>
      <c r="E36" s="4">
        <v>6.912</v>
      </c>
      <c r="F36" s="13"/>
      <c r="G36" s="5">
        <v>0</v>
      </c>
      <c r="H36" s="2">
        <f t="shared" si="1"/>
        <v>6.912</v>
      </c>
    </row>
    <row r="37" spans="1:8" ht="13.5">
      <c r="A37" s="2">
        <v>35</v>
      </c>
      <c r="B37" s="16" t="s">
        <v>47</v>
      </c>
      <c r="C37" s="3">
        <v>2014012722</v>
      </c>
      <c r="D37" s="3" t="s">
        <v>51</v>
      </c>
      <c r="E37" s="7">
        <v>6.912</v>
      </c>
      <c r="F37" s="13"/>
      <c r="G37" s="6">
        <v>0</v>
      </c>
      <c r="H37" s="2">
        <f t="shared" si="1"/>
        <v>6.912</v>
      </c>
    </row>
    <row r="38" spans="1:8" ht="13.5">
      <c r="A38" s="2">
        <v>36</v>
      </c>
      <c r="B38" s="16" t="s">
        <v>47</v>
      </c>
      <c r="C38" s="3">
        <v>2014012724</v>
      </c>
      <c r="D38" s="3" t="s">
        <v>48</v>
      </c>
      <c r="E38" s="7">
        <v>25.7</v>
      </c>
      <c r="F38" s="17"/>
      <c r="G38" s="7">
        <v>0</v>
      </c>
      <c r="H38" s="2">
        <f t="shared" si="1"/>
        <v>25.7</v>
      </c>
    </row>
    <row r="39" spans="1:8" ht="13.5">
      <c r="A39" s="2">
        <v>37</v>
      </c>
      <c r="B39" s="16" t="s">
        <v>47</v>
      </c>
      <c r="C39" s="3">
        <v>2014012725</v>
      </c>
      <c r="D39" s="3" t="s">
        <v>59</v>
      </c>
      <c r="E39" s="7">
        <v>0</v>
      </c>
      <c r="F39" s="8"/>
      <c r="G39" s="7">
        <v>0</v>
      </c>
      <c r="H39" s="2">
        <f t="shared" si="1"/>
        <v>0</v>
      </c>
    </row>
    <row r="40" spans="1:8" ht="13.5">
      <c r="A40" s="2">
        <v>38</v>
      </c>
      <c r="B40" s="16" t="s">
        <v>47</v>
      </c>
      <c r="C40" s="3">
        <v>2014012727</v>
      </c>
      <c r="D40" s="3" t="s">
        <v>54</v>
      </c>
      <c r="E40" s="7">
        <v>11.1</v>
      </c>
      <c r="F40" s="9" t="s">
        <v>55</v>
      </c>
      <c r="G40" s="7">
        <v>-9</v>
      </c>
      <c r="H40" s="2">
        <f t="shared" si="1"/>
        <v>2.0999999999999996</v>
      </c>
    </row>
    <row r="41" spans="1:8" ht="13.5">
      <c r="A41" s="2">
        <v>39</v>
      </c>
      <c r="B41" s="16" t="s">
        <v>47</v>
      </c>
      <c r="C41" s="3">
        <v>2014012730</v>
      </c>
      <c r="D41" s="3" t="s">
        <v>52</v>
      </c>
      <c r="E41" s="7">
        <v>4.2</v>
      </c>
      <c r="F41" s="9"/>
      <c r="G41" s="7">
        <v>0</v>
      </c>
      <c r="H41" s="2">
        <f t="shared" si="1"/>
        <v>4.2</v>
      </c>
    </row>
    <row r="42" spans="1:8" ht="13.5">
      <c r="A42" s="2">
        <v>40</v>
      </c>
      <c r="B42" s="16" t="s">
        <v>47</v>
      </c>
      <c r="C42" s="3">
        <v>2014012737</v>
      </c>
      <c r="D42" s="3" t="s">
        <v>58</v>
      </c>
      <c r="E42" s="7">
        <v>0</v>
      </c>
      <c r="F42" s="8"/>
      <c r="G42" s="7">
        <v>0</v>
      </c>
      <c r="H42" s="2">
        <f t="shared" si="1"/>
        <v>0</v>
      </c>
    </row>
    <row r="43" spans="1:8" ht="13.5">
      <c r="A43" s="2">
        <v>41</v>
      </c>
      <c r="B43" s="16" t="s">
        <v>49</v>
      </c>
      <c r="C43" s="3">
        <v>2014012751</v>
      </c>
      <c r="D43" s="3" t="s">
        <v>60</v>
      </c>
      <c r="E43" s="7">
        <v>0</v>
      </c>
      <c r="F43" s="8"/>
      <c r="G43" s="7">
        <v>0</v>
      </c>
      <c r="H43" s="2">
        <f t="shared" si="1"/>
        <v>0</v>
      </c>
    </row>
    <row r="44" spans="1:8" ht="13.5">
      <c r="A44" s="2">
        <v>42</v>
      </c>
      <c r="B44" s="16" t="s">
        <v>49</v>
      </c>
      <c r="C44" s="3">
        <v>2014012752</v>
      </c>
      <c r="D44" s="3" t="s">
        <v>56</v>
      </c>
      <c r="E44" s="7">
        <v>0</v>
      </c>
      <c r="F44" s="8"/>
      <c r="G44" s="7">
        <v>0</v>
      </c>
      <c r="H44" s="2">
        <f t="shared" si="1"/>
        <v>0</v>
      </c>
    </row>
    <row r="45" spans="1:8" ht="13.5">
      <c r="A45" s="2">
        <v>43</v>
      </c>
      <c r="B45" s="16" t="s">
        <v>49</v>
      </c>
      <c r="C45" s="3">
        <v>2014012754</v>
      </c>
      <c r="D45" s="3" t="s">
        <v>50</v>
      </c>
      <c r="E45" s="7">
        <v>5.5</v>
      </c>
      <c r="F45" s="9"/>
      <c r="G45" s="7">
        <v>0</v>
      </c>
      <c r="H45" s="2">
        <f t="shared" si="1"/>
        <v>5.5</v>
      </c>
    </row>
    <row r="46" spans="1:8" ht="13.5">
      <c r="A46" s="2">
        <v>44</v>
      </c>
      <c r="B46" s="16" t="s">
        <v>49</v>
      </c>
      <c r="C46" s="3">
        <v>2014013579</v>
      </c>
      <c r="D46" s="3" t="s">
        <v>57</v>
      </c>
      <c r="E46" s="7">
        <v>0</v>
      </c>
      <c r="F46" s="8"/>
      <c r="G46" s="7">
        <v>0</v>
      </c>
      <c r="H46" s="2">
        <f t="shared" si="1"/>
        <v>0</v>
      </c>
    </row>
    <row r="47" spans="1:8" ht="25.5">
      <c r="A47" s="2">
        <v>45</v>
      </c>
      <c r="B47" s="16" t="s">
        <v>32</v>
      </c>
      <c r="C47" s="3">
        <v>2014012771</v>
      </c>
      <c r="D47" s="3" t="s">
        <v>40</v>
      </c>
      <c r="E47" s="7">
        <v>17.1</v>
      </c>
      <c r="F47" s="9" t="str">
        <f>VLOOKUP(C47,'[1]信管审核情况'!$B$2:$G$14,5,0)</f>
        <v>所有成果为9月10日，软著申请不予认可</v>
      </c>
      <c r="G47" s="3">
        <f>VLOOKUP(C47,'[1]信管审核情况'!$B$2:$G$14,6,0)</f>
        <v>-4.5</v>
      </c>
      <c r="H47" s="2">
        <f t="shared" si="1"/>
        <v>12.600000000000001</v>
      </c>
    </row>
    <row r="48" spans="1:8" ht="13.5">
      <c r="A48" s="2">
        <v>46</v>
      </c>
      <c r="B48" s="16" t="s">
        <v>32</v>
      </c>
      <c r="C48" s="3">
        <v>2014012774</v>
      </c>
      <c r="D48" s="3" t="s">
        <v>36</v>
      </c>
      <c r="E48" s="7">
        <v>25.2</v>
      </c>
      <c r="F48" s="9"/>
      <c r="G48" s="3">
        <f>VLOOKUP(C48,'[1]信管审核情况'!$B$2:$G$14,6,0)</f>
        <v>0</v>
      </c>
      <c r="H48" s="2">
        <f t="shared" si="1"/>
        <v>25.2</v>
      </c>
    </row>
    <row r="49" spans="1:8" ht="13.5">
      <c r="A49" s="2">
        <v>47</v>
      </c>
      <c r="B49" s="16" t="s">
        <v>32</v>
      </c>
      <c r="C49" s="3">
        <v>2014012775</v>
      </c>
      <c r="D49" s="3" t="s">
        <v>33</v>
      </c>
      <c r="E49" s="7">
        <v>28.4</v>
      </c>
      <c r="F49" s="3"/>
      <c r="G49" s="3">
        <f>VLOOKUP(C49,'[1]信管审核情况'!$B$2:$G$14,6,0)</f>
        <v>0</v>
      </c>
      <c r="H49" s="2">
        <f t="shared" si="1"/>
        <v>28.4</v>
      </c>
    </row>
    <row r="50" spans="1:8" ht="13.5">
      <c r="A50" s="2">
        <v>48</v>
      </c>
      <c r="B50" s="16" t="s">
        <v>32</v>
      </c>
      <c r="C50" s="3">
        <v>2014012787</v>
      </c>
      <c r="D50" s="3" t="s">
        <v>35</v>
      </c>
      <c r="E50" s="7">
        <v>20.8</v>
      </c>
      <c r="F50" s="9"/>
      <c r="G50" s="3">
        <f>VLOOKUP(C50,'[1]信管审核情况'!$B$2:$G$14,6,0)</f>
        <v>0</v>
      </c>
      <c r="H50" s="2">
        <f t="shared" si="1"/>
        <v>20.8</v>
      </c>
    </row>
    <row r="51" spans="1:8" ht="13.5">
      <c r="A51" s="2">
        <v>49</v>
      </c>
      <c r="B51" s="16" t="s">
        <v>32</v>
      </c>
      <c r="C51" s="3">
        <v>2014012788</v>
      </c>
      <c r="D51" s="3" t="s">
        <v>34</v>
      </c>
      <c r="E51" s="7">
        <v>20.91</v>
      </c>
      <c r="F51" s="9"/>
      <c r="G51" s="3">
        <v>0</v>
      </c>
      <c r="H51" s="2">
        <f t="shared" si="1"/>
        <v>20.91</v>
      </c>
    </row>
    <row r="52" spans="1:8" ht="25.5">
      <c r="A52" s="2">
        <v>50</v>
      </c>
      <c r="B52" s="16" t="s">
        <v>32</v>
      </c>
      <c r="C52" s="3">
        <v>2014012791</v>
      </c>
      <c r="D52" s="3" t="s">
        <v>45</v>
      </c>
      <c r="E52" s="7">
        <v>8.1</v>
      </c>
      <c r="F52" s="9" t="str">
        <f>VLOOKUP(C52,'[1]信管审核情况'!$B$2:$G$14,5,0)</f>
        <v>论文未见院内指导教师，不予认可</v>
      </c>
      <c r="G52" s="3">
        <f>VLOOKUP(C52,'[1]信管审核情况'!$B$2:$G$14,6,0)</f>
        <v>-4.5</v>
      </c>
      <c r="H52" s="2">
        <f t="shared" si="1"/>
        <v>3.5999999999999996</v>
      </c>
    </row>
    <row r="53" spans="1:8" ht="13.5">
      <c r="A53" s="2">
        <v>51</v>
      </c>
      <c r="B53" s="16" t="s">
        <v>32</v>
      </c>
      <c r="C53" s="3">
        <v>2014012793</v>
      </c>
      <c r="D53" s="3" t="s">
        <v>46</v>
      </c>
      <c r="E53" s="7">
        <v>0</v>
      </c>
      <c r="F53" s="9"/>
      <c r="G53" s="3">
        <v>0</v>
      </c>
      <c r="H53" s="2">
        <f t="shared" si="1"/>
        <v>0</v>
      </c>
    </row>
    <row r="54" spans="1:8" ht="13.5">
      <c r="A54" s="2">
        <v>52</v>
      </c>
      <c r="B54" s="16" t="s">
        <v>32</v>
      </c>
      <c r="C54" s="3">
        <v>2014012796</v>
      </c>
      <c r="D54" s="3" t="s">
        <v>38</v>
      </c>
      <c r="E54" s="7">
        <v>19.4</v>
      </c>
      <c r="F54" s="9"/>
      <c r="G54" s="3">
        <f>VLOOKUP(C54,'[1]信管审核情况'!$B$2:$G$14,6,0)</f>
        <v>0</v>
      </c>
      <c r="H54" s="2">
        <f t="shared" si="1"/>
        <v>19.4</v>
      </c>
    </row>
    <row r="55" spans="1:8" ht="13.5">
      <c r="A55" s="2">
        <v>53</v>
      </c>
      <c r="B55" s="16" t="s">
        <v>32</v>
      </c>
      <c r="C55" s="3">
        <v>2014012798</v>
      </c>
      <c r="D55" s="3" t="s">
        <v>37</v>
      </c>
      <c r="E55" s="7">
        <v>20.7</v>
      </c>
      <c r="F55" s="9"/>
      <c r="G55" s="3">
        <f>VLOOKUP(C55,'[1]信管审核情况'!$B$2:$G$14,6,0)</f>
        <v>0</v>
      </c>
      <c r="H55" s="2">
        <f t="shared" si="1"/>
        <v>20.7</v>
      </c>
    </row>
    <row r="56" spans="1:8" ht="13.5">
      <c r="A56" s="2">
        <v>54</v>
      </c>
      <c r="B56" s="16" t="s">
        <v>32</v>
      </c>
      <c r="C56" s="3">
        <v>2014012799</v>
      </c>
      <c r="D56" s="3" t="s">
        <v>39</v>
      </c>
      <c r="E56" s="7">
        <v>18.0664</v>
      </c>
      <c r="F56" s="9"/>
      <c r="G56" s="3">
        <f>VLOOKUP(C56,'[1]信管审核情况'!$B$2:$G$14,6,0)</f>
        <v>0</v>
      </c>
      <c r="H56" s="2">
        <f t="shared" si="1"/>
        <v>18.0664</v>
      </c>
    </row>
    <row r="57" spans="1:8" ht="13.5">
      <c r="A57" s="2">
        <v>55</v>
      </c>
      <c r="B57" s="16" t="s">
        <v>41</v>
      </c>
      <c r="C57" s="3">
        <v>2014012842</v>
      </c>
      <c r="D57" s="3" t="s">
        <v>44</v>
      </c>
      <c r="E57" s="7">
        <v>0</v>
      </c>
      <c r="F57" s="9"/>
      <c r="G57" s="3">
        <f>VLOOKUP(C57,'[1]信管审核情况'!$B$2:$G$14,6,0)</f>
        <v>0</v>
      </c>
      <c r="H57" s="2">
        <f t="shared" si="1"/>
        <v>0</v>
      </c>
    </row>
    <row r="58" spans="1:8" ht="25.5">
      <c r="A58" s="2">
        <v>56</v>
      </c>
      <c r="B58" s="16" t="s">
        <v>41</v>
      </c>
      <c r="C58" s="3">
        <v>2014012847</v>
      </c>
      <c r="D58" s="3" t="s">
        <v>42</v>
      </c>
      <c r="E58" s="7">
        <v>19.424</v>
      </c>
      <c r="F58" s="9" t="str">
        <f>VLOOKUP(C58,'[1]信管审核情况'!$B$2:$G$14,5,0)</f>
        <v>全国信息化工程师项目证书不予认可</v>
      </c>
      <c r="G58" s="3">
        <f>VLOOKUP(C58,'[1]信管审核情况'!$B$2:$G$14,6,0)</f>
        <v>-11.52</v>
      </c>
      <c r="H58" s="2">
        <f t="shared" si="1"/>
        <v>7.904</v>
      </c>
    </row>
    <row r="59" spans="1:8" ht="25.5">
      <c r="A59" s="2">
        <v>57</v>
      </c>
      <c r="B59" s="16" t="s">
        <v>41</v>
      </c>
      <c r="C59" s="3">
        <v>2014012858</v>
      </c>
      <c r="D59" s="3" t="s">
        <v>43</v>
      </c>
      <c r="E59" s="7">
        <v>9.22</v>
      </c>
      <c r="F59" s="9" t="str">
        <f>VLOOKUP(C59,'[1]信管审核情况'!$B$2:$G$14,5,0)</f>
        <v>网页设计大赛三等奖为2.304分，蓝桥杯三等奖为5.5296。</v>
      </c>
      <c r="G59" s="3">
        <f>VLOOKUP(C59,'[1]信管审核情况'!$B$2:$G$14,6,0)</f>
        <v>-1.3864</v>
      </c>
      <c r="H59" s="2">
        <f t="shared" si="1"/>
        <v>7.833600000000001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郭亚红</dc:creator>
  <cp:keywords/>
  <dc:description/>
  <cp:lastModifiedBy>郭亚红</cp:lastModifiedBy>
  <cp:lastPrinted>2017-09-12T08:22:39Z</cp:lastPrinted>
  <dcterms:created xsi:type="dcterms:W3CDTF">2017-09-12T08:16:47Z</dcterms:created>
  <dcterms:modified xsi:type="dcterms:W3CDTF">2017-09-12T13:11:07Z</dcterms:modified>
  <cp:category/>
  <cp:version/>
  <cp:contentType/>
  <cp:contentStatus/>
</cp:coreProperties>
</file>