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codeName="ThisWorkbook"/>
  <mc:AlternateContent xmlns:mc="http://schemas.openxmlformats.org/markup-compatibility/2006">
    <mc:Choice Requires="x15">
      <x15ac:absPath xmlns:x15ac="http://schemas.microsoft.com/office/spreadsheetml/2010/11/ac" url="D:\Miss Chen\2020年3秋季学期\03综测\公示\"/>
    </mc:Choice>
  </mc:AlternateContent>
  <xr:revisionPtr revIDLastSave="0" documentId="13_ncr:1_{3640CD6D-C68D-4619-8354-F517C1AFFCAA}" xr6:coauthVersionLast="36" xr6:coauthVersionMax="36" xr10:uidLastSave="{00000000-0000-0000-0000-000000000000}"/>
  <bookViews>
    <workbookView xWindow="0" yWindow="0" windowWidth="23040" windowHeight="9012" tabRatio="722" xr2:uid="{00000000-000D-0000-FFFF-FFFF00000000}"/>
  </bookViews>
  <sheets>
    <sheet name="附件1.优秀大学生评定结果统计表" sheetId="5" r:id="rId1"/>
    <sheet name="附件2.优秀学生干部评定结果统计表" sheetId="4" r:id="rId2"/>
    <sheet name="附件3.学生先进班集体汇总表" sheetId="6" r:id="rId3"/>
    <sheet name="附件4.专业奖学金结果统计表" sheetId="8" r:id="rId4"/>
    <sheet name="Sheet2" sheetId="2" state="hidden" r:id="rId5"/>
    <sheet name="Sheet3" sheetId="3" state="hidden" r:id="rId6"/>
  </sheets>
  <definedNames>
    <definedName name="_xlnm.Print_Area" localSheetId="0">'附件1.优秀大学生评定结果统计表'!$A$1:$M$95</definedName>
    <definedName name="_xlnm.Print_Area" localSheetId="1">'附件2.优秀学生干部评定结果统计表'!$A$1:$M$20</definedName>
    <definedName name="_xlnm.Print_Area" localSheetId="2">'附件3.学生先进班集体汇总表'!$A$1:$E$6</definedName>
    <definedName name="_xlnm.Print_Titles" localSheetId="0">'附件1.优秀大学生评定结果统计表'!$3:$3</definedName>
    <definedName name="_xlnm.Print_Titles" localSheetId="1">'附件2.优秀学生干部评定结果统计表'!$3:$3</definedName>
    <definedName name="_xlnm.Print_Titles" localSheetId="2">'附件3.学生先进班集体汇总表'!$3:$3</definedName>
  </definedNames>
  <calcPr calcId="191029"/>
</workbook>
</file>

<file path=xl/calcChain.xml><?xml version="1.0" encoding="utf-8"?>
<calcChain xmlns="http://schemas.openxmlformats.org/spreadsheetml/2006/main">
  <c r="L96" i="5" l="1"/>
  <c r="I96" i="5"/>
  <c r="L87" i="5"/>
  <c r="I87" i="5"/>
  <c r="L81" i="5"/>
  <c r="I81" i="5"/>
  <c r="K5" i="4" l="1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4" i="4"/>
  <c r="I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L37" i="4" s="1"/>
  <c r="J38" i="4"/>
  <c r="J39" i="4"/>
  <c r="J40" i="4"/>
  <c r="J41" i="4"/>
  <c r="J42" i="4"/>
  <c r="J43" i="4"/>
  <c r="J44" i="4"/>
  <c r="J45" i="4"/>
  <c r="L45" i="4" s="1"/>
  <c r="J46" i="4"/>
  <c r="J47" i="4"/>
  <c r="J48" i="4"/>
  <c r="J49" i="4"/>
  <c r="J50" i="4"/>
  <c r="J51" i="4"/>
  <c r="J52" i="4"/>
  <c r="J53" i="4"/>
  <c r="J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I5" i="4"/>
  <c r="I6" i="4"/>
  <c r="I12" i="4"/>
  <c r="I13" i="4"/>
  <c r="I14" i="4"/>
  <c r="I15" i="4"/>
  <c r="I16" i="4"/>
  <c r="I17" i="4"/>
  <c r="I18" i="4"/>
  <c r="I19" i="4"/>
  <c r="I35" i="4"/>
  <c r="I36" i="4"/>
  <c r="I37" i="4"/>
  <c r="I38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H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4" i="4"/>
  <c r="L50" i="4" l="1"/>
  <c r="L42" i="4"/>
  <c r="L31" i="4"/>
  <c r="L47" i="4"/>
  <c r="L53" i="4"/>
  <c r="L49" i="4"/>
  <c r="L41" i="4"/>
  <c r="L33" i="4"/>
  <c r="L29" i="4"/>
  <c r="L25" i="4"/>
  <c r="L21" i="4"/>
  <c r="L46" i="4"/>
  <c r="L38" i="4"/>
  <c r="L34" i="4"/>
  <c r="L30" i="4"/>
  <c r="L26" i="4"/>
  <c r="L22" i="4"/>
  <c r="L4" i="4"/>
  <c r="L51" i="4"/>
  <c r="L43" i="4"/>
  <c r="L39" i="4"/>
  <c r="L35" i="4"/>
  <c r="L27" i="4"/>
  <c r="L23" i="4"/>
  <c r="L52" i="4"/>
  <c r="L48" i="4"/>
  <c r="L44" i="4"/>
  <c r="L40" i="4"/>
  <c r="L36" i="4"/>
  <c r="L32" i="4"/>
  <c r="L28" i="4"/>
  <c r="L24" i="4"/>
  <c r="I39" i="4"/>
  <c r="I32" i="4"/>
  <c r="I21" i="4"/>
  <c r="I22" i="4"/>
  <c r="I33" i="4"/>
  <c r="I29" i="4"/>
  <c r="I34" i="4"/>
  <c r="I27" i="4"/>
  <c r="I28" i="4"/>
  <c r="I31" i="4"/>
  <c r="I23" i="4"/>
  <c r="I25" i="4"/>
  <c r="I30" i="4"/>
  <c r="I24" i="4"/>
  <c r="I26" i="4"/>
  <c r="I20" i="4"/>
  <c r="I7" i="4"/>
  <c r="I8" i="4"/>
  <c r="I9" i="4"/>
  <c r="I11" i="4"/>
  <c r="I10" i="4"/>
  <c r="L20" i="4" l="1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</calcChain>
</file>

<file path=xl/sharedStrings.xml><?xml version="1.0" encoding="utf-8"?>
<sst xmlns="http://schemas.openxmlformats.org/spreadsheetml/2006/main" count="1522" uniqueCount="537">
  <si>
    <t>序号</t>
  </si>
  <si>
    <t>学号</t>
  </si>
  <si>
    <t>姓名</t>
  </si>
  <si>
    <t>年级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</si>
  <si>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</si>
  <si>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</si>
  <si>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</si>
  <si>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</si>
  <si>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</si>
  <si>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</si>
  <si>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</si>
  <si>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2019-2020学年优秀大学生评定结果统计表</t>
  </si>
  <si>
    <t>性别</t>
  </si>
  <si>
    <t>班级</t>
  </si>
  <si>
    <t>男</t>
  </si>
  <si>
    <t>2019-2020学年优秀学生干部评定结果统计表</t>
  </si>
  <si>
    <t>班级名称</t>
  </si>
  <si>
    <t>班级人数</t>
  </si>
  <si>
    <t>班主任姓名</t>
  </si>
  <si>
    <t>崔爽</t>
  </si>
  <si>
    <t>计算机1701</t>
  </si>
  <si>
    <t>尹瀚平</t>
  </si>
  <si>
    <t>蔡鑫颖</t>
  </si>
  <si>
    <t>计算机1702</t>
  </si>
  <si>
    <t>赵习之</t>
  </si>
  <si>
    <t>张禹轩</t>
  </si>
  <si>
    <t>计算机1703</t>
  </si>
  <si>
    <t>谭铖</t>
  </si>
  <si>
    <t>柏一枫</t>
  </si>
  <si>
    <t>余文杰</t>
  </si>
  <si>
    <t>孙鹤洋</t>
  </si>
  <si>
    <t>李文锐</t>
  </si>
  <si>
    <t>李冰洁</t>
  </si>
  <si>
    <t>刘名一</t>
  </si>
  <si>
    <t>毛祥帅</t>
  </si>
  <si>
    <t>陈家成</t>
  </si>
  <si>
    <t>曹旭</t>
  </si>
  <si>
    <t>王世磊</t>
  </si>
  <si>
    <t>马源</t>
  </si>
  <si>
    <t>汪傲</t>
  </si>
  <si>
    <t>金书竹</t>
  </si>
  <si>
    <t>乔来团</t>
  </si>
  <si>
    <t>黄新杰</t>
  </si>
  <si>
    <t>杨振华</t>
  </si>
  <si>
    <t>杨曼芝</t>
  </si>
  <si>
    <t>吴少龙</t>
  </si>
  <si>
    <t>张桓</t>
  </si>
  <si>
    <t>安梦芯</t>
  </si>
  <si>
    <t>王鑫然</t>
  </si>
  <si>
    <t>文天盛</t>
  </si>
  <si>
    <t>软件1702</t>
  </si>
  <si>
    <t>魏子伊</t>
  </si>
  <si>
    <t>软件1703</t>
  </si>
  <si>
    <t>邢聪颖</t>
  </si>
  <si>
    <t>沈政</t>
  </si>
  <si>
    <t>崔浩洁</t>
  </si>
  <si>
    <t>软件1701</t>
  </si>
  <si>
    <t>刘嘉豪</t>
  </si>
  <si>
    <t>徐鑫</t>
  </si>
  <si>
    <t>高银洁</t>
  </si>
  <si>
    <t>陈新尧</t>
  </si>
  <si>
    <t>张玥焜</t>
  </si>
  <si>
    <t>刘睿</t>
  </si>
  <si>
    <t>符超</t>
  </si>
  <si>
    <t>旭日干</t>
  </si>
  <si>
    <t>尹建烁</t>
  </si>
  <si>
    <t>李庄</t>
  </si>
  <si>
    <t>李威</t>
  </si>
  <si>
    <t>李韶华</t>
  </si>
  <si>
    <t>芦传慧</t>
  </si>
  <si>
    <t>白瑞瑞</t>
  </si>
  <si>
    <t>徐明冬</t>
  </si>
  <si>
    <t>张健</t>
  </si>
  <si>
    <t>黄鹏馨</t>
  </si>
  <si>
    <t>倪宇</t>
  </si>
  <si>
    <t>李浩雯</t>
  </si>
  <si>
    <t>贺帅</t>
  </si>
  <si>
    <t>郭俊杰</t>
  </si>
  <si>
    <t>张康衡</t>
  </si>
  <si>
    <t>贾国豪</t>
  </si>
  <si>
    <t>蔺芳仪</t>
  </si>
  <si>
    <t>田烨</t>
  </si>
  <si>
    <t>电商1702</t>
  </si>
  <si>
    <t>梁慧慧</t>
  </si>
  <si>
    <t>电商1701</t>
  </si>
  <si>
    <t>马善鹏</t>
  </si>
  <si>
    <t>崔惠子</t>
  </si>
  <si>
    <t>陈莹玉</t>
  </si>
  <si>
    <t>刘清</t>
  </si>
  <si>
    <t>丁泽锋</t>
  </si>
  <si>
    <t>刘张婷</t>
  </si>
  <si>
    <t>韩旭</t>
  </si>
  <si>
    <t>宋佳璇</t>
  </si>
  <si>
    <t>张洁诚</t>
  </si>
  <si>
    <t>王霁萌</t>
  </si>
  <si>
    <t>梁钰凡</t>
  </si>
  <si>
    <t>米向军</t>
  </si>
  <si>
    <t>杨丹妮</t>
  </si>
  <si>
    <t>孙国英</t>
  </si>
  <si>
    <t>信管1701</t>
  </si>
  <si>
    <t>聂啸林</t>
  </si>
  <si>
    <t>信管1702</t>
  </si>
  <si>
    <t>赵宏珂</t>
  </si>
  <si>
    <t>信管1703</t>
  </si>
  <si>
    <t>王嘉浩</t>
  </si>
  <si>
    <t>高小雨</t>
  </si>
  <si>
    <t>常亚栋</t>
  </si>
  <si>
    <t>李敏</t>
  </si>
  <si>
    <t>谢霄玥</t>
  </si>
  <si>
    <t>田丽娜</t>
  </si>
  <si>
    <t>吕同轩</t>
  </si>
  <si>
    <t>李维佳</t>
  </si>
  <si>
    <t>樊晓</t>
  </si>
  <si>
    <t>侯紫霞</t>
  </si>
  <si>
    <t>王皓</t>
  </si>
  <si>
    <t>赖灵伟</t>
  </si>
  <si>
    <t>饶琴琴</t>
  </si>
  <si>
    <t>单安琪</t>
  </si>
  <si>
    <t>高云帆</t>
  </si>
  <si>
    <t>李亚雨</t>
  </si>
  <si>
    <t>邱事成</t>
  </si>
  <si>
    <t>郭燕</t>
  </si>
  <si>
    <t>罗琦文</t>
  </si>
  <si>
    <t>刘庆</t>
  </si>
  <si>
    <t>黄雅欣</t>
  </si>
  <si>
    <t>袁振</t>
  </si>
  <si>
    <t>冯剑兰</t>
  </si>
  <si>
    <t>杨晨</t>
  </si>
  <si>
    <t>朱若男</t>
  </si>
  <si>
    <t>计算机1802</t>
  </si>
  <si>
    <t>虞智喃</t>
  </si>
  <si>
    <t>计算机1801</t>
  </si>
  <si>
    <t>李龙飞</t>
  </si>
  <si>
    <t>计算机1803</t>
  </si>
  <si>
    <t>赵敏</t>
  </si>
  <si>
    <t>赵志新</t>
  </si>
  <si>
    <t>刘宁</t>
  </si>
  <si>
    <t>朱引引</t>
  </si>
  <si>
    <t>陈佳琪</t>
  </si>
  <si>
    <t>何宜家</t>
  </si>
  <si>
    <t>李亚楠</t>
  </si>
  <si>
    <t>赵峻炜</t>
  </si>
  <si>
    <t>牛雅萱</t>
  </si>
  <si>
    <t>张译方</t>
  </si>
  <si>
    <t>任雨含</t>
  </si>
  <si>
    <t>王玉龙</t>
  </si>
  <si>
    <t>谢益平</t>
  </si>
  <si>
    <t>郑清林</t>
  </si>
  <si>
    <t>岳宁</t>
  </si>
  <si>
    <t>曹宇航</t>
  </si>
  <si>
    <t>刘佳伟</t>
  </si>
  <si>
    <t>阳光</t>
  </si>
  <si>
    <t>崔粲宇</t>
  </si>
  <si>
    <t>黄韦毅</t>
  </si>
  <si>
    <t>张鹏宇</t>
  </si>
  <si>
    <t>卞一帆</t>
  </si>
  <si>
    <t>耿静</t>
  </si>
  <si>
    <t>胡攀</t>
  </si>
  <si>
    <t>田琪瑶</t>
  </si>
  <si>
    <t>高瑞</t>
  </si>
  <si>
    <t>刘兴隆</t>
  </si>
  <si>
    <t>信管1801</t>
  </si>
  <si>
    <t>叶卓涵</t>
  </si>
  <si>
    <t>张轶焜</t>
  </si>
  <si>
    <t>信管1802</t>
  </si>
  <si>
    <t>黄崇儒</t>
  </si>
  <si>
    <t>张云鹏</t>
  </si>
  <si>
    <t>孙赫男</t>
  </si>
  <si>
    <t>万宇航</t>
  </si>
  <si>
    <t>信管1803</t>
  </si>
  <si>
    <t>刘建江</t>
  </si>
  <si>
    <t>陈昕怡</t>
  </si>
  <si>
    <t>梁婷</t>
  </si>
  <si>
    <t>史颖涵</t>
  </si>
  <si>
    <t>汪昊锋</t>
  </si>
  <si>
    <t>左小艺</t>
  </si>
  <si>
    <t>牛聪</t>
  </si>
  <si>
    <t>付成寅</t>
  </si>
  <si>
    <t>韩家齐</t>
  </si>
  <si>
    <t>黄霁云</t>
  </si>
  <si>
    <t>任崇德</t>
  </si>
  <si>
    <t>姚宇吉</t>
  </si>
  <si>
    <t>徐皓玮</t>
  </si>
  <si>
    <t>罗欢</t>
  </si>
  <si>
    <t>邢嘉鑫</t>
  </si>
  <si>
    <t>冯敬泽</t>
  </si>
  <si>
    <t>顾涛</t>
  </si>
  <si>
    <t>杜滢雪</t>
  </si>
  <si>
    <t>张钊</t>
  </si>
  <si>
    <t>胡述玉</t>
  </si>
  <si>
    <t>李琪琪</t>
  </si>
  <si>
    <t>张世航</t>
  </si>
  <si>
    <t>徐珑宁</t>
  </si>
  <si>
    <t>王成</t>
  </si>
  <si>
    <t>张一洋</t>
  </si>
  <si>
    <t>张梦华</t>
  </si>
  <si>
    <t>李运庆</t>
  </si>
  <si>
    <t>软工1801</t>
  </si>
  <si>
    <t>宋鸿利</t>
  </si>
  <si>
    <t>曾赵川</t>
  </si>
  <si>
    <t>软工1802</t>
  </si>
  <si>
    <t>周锦雯</t>
  </si>
  <si>
    <t>软工1803</t>
  </si>
  <si>
    <t>李兆宇</t>
  </si>
  <si>
    <t>李子昂</t>
  </si>
  <si>
    <t>班鲁杰</t>
  </si>
  <si>
    <t>李永恒</t>
  </si>
  <si>
    <t>李畅</t>
  </si>
  <si>
    <t>刘扬</t>
  </si>
  <si>
    <t>崔昊祥</t>
  </si>
  <si>
    <t>苗园爽</t>
  </si>
  <si>
    <t>徐浩然</t>
  </si>
  <si>
    <t>何曜廷</t>
  </si>
  <si>
    <t>嵇云鹏</t>
  </si>
  <si>
    <t>汤旭辉</t>
  </si>
  <si>
    <t>董晓辉</t>
  </si>
  <si>
    <t>李梦雨</t>
  </si>
  <si>
    <t>张子涵</t>
  </si>
  <si>
    <t>王国瑞</t>
  </si>
  <si>
    <t>周运宝</t>
  </si>
  <si>
    <t>夏张松</t>
  </si>
  <si>
    <t>李馨宇</t>
  </si>
  <si>
    <t>王江涛</t>
  </si>
  <si>
    <t>郭嘉隆</t>
  </si>
  <si>
    <t>李承泽</t>
  </si>
  <si>
    <t>孟少华</t>
  </si>
  <si>
    <t>范心怡</t>
  </si>
  <si>
    <t>沈求峰</t>
  </si>
  <si>
    <t>电商1802</t>
    <phoneticPr fontId="14" type="noConversion"/>
  </si>
  <si>
    <t>王利伟</t>
  </si>
  <si>
    <t>电商1801</t>
  </si>
  <si>
    <t>许泽东</t>
  </si>
  <si>
    <t>张文倩</t>
  </si>
  <si>
    <t>电商1802</t>
  </si>
  <si>
    <t>张其</t>
  </si>
  <si>
    <t>陈国超</t>
  </si>
  <si>
    <t>荚子萌</t>
  </si>
  <si>
    <t>杨涵</t>
  </si>
  <si>
    <t>于军超</t>
  </si>
  <si>
    <t>马馨睿</t>
  </si>
  <si>
    <t>王紫萱</t>
  </si>
  <si>
    <t>贾奥卓</t>
  </si>
  <si>
    <t>赵建荃</t>
  </si>
  <si>
    <t>王玉晗</t>
  </si>
  <si>
    <t>刘海鹏</t>
  </si>
  <si>
    <t>路玉</t>
  </si>
  <si>
    <t>刘瑜</t>
  </si>
  <si>
    <t>朱先语</t>
  </si>
  <si>
    <t>计算机类1901</t>
  </si>
  <si>
    <t>方楠</t>
  </si>
  <si>
    <t>计算机类1911</t>
  </si>
  <si>
    <t>邱雨萱</t>
  </si>
  <si>
    <t>计算机类1910</t>
  </si>
  <si>
    <t>郭伟</t>
  </si>
  <si>
    <t>计算机类1906</t>
  </si>
  <si>
    <t>孟宪城</t>
  </si>
  <si>
    <t>韦姗杉</t>
  </si>
  <si>
    <t>计算机类1902</t>
  </si>
  <si>
    <t>王奕书</t>
  </si>
  <si>
    <t>计算机类1907</t>
  </si>
  <si>
    <t>林晨晨</t>
  </si>
  <si>
    <t>苏依苹</t>
  </si>
  <si>
    <t>计算机类1908</t>
  </si>
  <si>
    <t>魏晨</t>
  </si>
  <si>
    <t>黄家豪</t>
  </si>
  <si>
    <t>刘娜</t>
  </si>
  <si>
    <t>张明欣</t>
  </si>
  <si>
    <t>贺懿</t>
  </si>
  <si>
    <t>计算机类1909</t>
  </si>
  <si>
    <t>刘惠祥</t>
  </si>
  <si>
    <t>吴明江</t>
  </si>
  <si>
    <t>汤亚娴</t>
  </si>
  <si>
    <t>计算机类1904</t>
  </si>
  <si>
    <t>贾欣怡</t>
  </si>
  <si>
    <t>徐彦儒</t>
  </si>
  <si>
    <t>杨星月</t>
  </si>
  <si>
    <t>计算机类1903</t>
  </si>
  <si>
    <t>胡雨萌</t>
  </si>
  <si>
    <t>卫志豪</t>
  </si>
  <si>
    <t>计算机类1905</t>
  </si>
  <si>
    <t>陈静一</t>
  </si>
  <si>
    <t>孔诺</t>
  </si>
  <si>
    <t>卓闻超</t>
  </si>
  <si>
    <t>于聪</t>
  </si>
  <si>
    <t>何盈盈</t>
  </si>
  <si>
    <t>靳宏远</t>
  </si>
  <si>
    <t>段誉佳</t>
  </si>
  <si>
    <t>司京卉</t>
  </si>
  <si>
    <t>马俊</t>
  </si>
  <si>
    <t>钟煌</t>
  </si>
  <si>
    <t>袁信彬</t>
  </si>
  <si>
    <t>何志杰</t>
  </si>
  <si>
    <t>李世豪</t>
  </si>
  <si>
    <t>刘懿增</t>
  </si>
  <si>
    <t>曹怡菲</t>
  </si>
  <si>
    <t>赵婧伊</t>
  </si>
  <si>
    <t>林炅</t>
  </si>
  <si>
    <t>田文静</t>
  </si>
  <si>
    <t>尤子越</t>
  </si>
  <si>
    <t>田猛</t>
  </si>
  <si>
    <t>李长乐</t>
  </si>
  <si>
    <t>杨欢瑜</t>
  </si>
  <si>
    <t>罗一涵</t>
  </si>
  <si>
    <t>薛皓玮</t>
  </si>
  <si>
    <t>王金硕</t>
  </si>
  <si>
    <t>翟春莛</t>
  </si>
  <si>
    <t>王佳源</t>
  </si>
  <si>
    <t>刘博文</t>
  </si>
  <si>
    <t>张秦瑜</t>
  </si>
  <si>
    <t>张曼睿</t>
  </si>
  <si>
    <t>周易</t>
  </si>
  <si>
    <t>李丹霞</t>
  </si>
  <si>
    <t>赵浩楠</t>
  </si>
  <si>
    <t>张博</t>
  </si>
  <si>
    <t>刘同海</t>
  </si>
  <si>
    <t>邓睿</t>
  </si>
  <si>
    <t>孙文惠</t>
  </si>
  <si>
    <t>蔡义涛</t>
  </si>
  <si>
    <t>张昊森</t>
  </si>
  <si>
    <t>秦玉龙</t>
  </si>
  <si>
    <t>李杭</t>
  </si>
  <si>
    <t>陈晓鸽</t>
  </si>
  <si>
    <t>马田</t>
  </si>
  <si>
    <t>张文杰</t>
  </si>
  <si>
    <t>杨文秀</t>
  </si>
  <si>
    <t>李锦江</t>
  </si>
  <si>
    <t>王聪</t>
  </si>
  <si>
    <t>张乃丹</t>
  </si>
  <si>
    <t>冯义集</t>
  </si>
  <si>
    <t>党文婷</t>
  </si>
  <si>
    <t>官林涛</t>
  </si>
  <si>
    <t>吴杰</t>
  </si>
  <si>
    <t>高志天</t>
  </si>
  <si>
    <t>刘宇浩</t>
  </si>
  <si>
    <t>惠凯</t>
  </si>
  <si>
    <t>李炎</t>
  </si>
  <si>
    <t>张席荣</t>
  </si>
  <si>
    <t>李忠慧</t>
  </si>
  <si>
    <t>杨钰骏</t>
  </si>
  <si>
    <t>贾盼</t>
  </si>
  <si>
    <t>周荣基</t>
  </si>
  <si>
    <t>刘嘉文</t>
  </si>
  <si>
    <t>宗贺</t>
  </si>
  <si>
    <t>陈心洁</t>
  </si>
  <si>
    <t>陈硕</t>
  </si>
  <si>
    <t>吴泽乾</t>
  </si>
  <si>
    <t>杨磊</t>
  </si>
  <si>
    <t>周志超</t>
  </si>
  <si>
    <t>张雨薇</t>
  </si>
  <si>
    <t>唐艺丹</t>
  </si>
  <si>
    <t>薛圣涛</t>
  </si>
  <si>
    <t>杨治梁</t>
  </si>
  <si>
    <t>杨仲涛</t>
  </si>
  <si>
    <t>闵文冲</t>
  </si>
  <si>
    <t>提跃宇</t>
  </si>
  <si>
    <t>胡玉鑫</t>
  </si>
  <si>
    <t>陈耀伟</t>
  </si>
  <si>
    <t>唐津晨</t>
  </si>
  <si>
    <t>张鸿顺</t>
  </si>
  <si>
    <t>冯洋洋</t>
  </si>
  <si>
    <t>李珉</t>
  </si>
  <si>
    <t>女</t>
  </si>
  <si>
    <t xml:space="preserve">Cai Xinying </t>
  </si>
  <si>
    <t xml:space="preserve">Zhao Xizhi </t>
  </si>
  <si>
    <t xml:space="preserve">Wei Ziyi </t>
  </si>
  <si>
    <t>Tian Ye</t>
  </si>
  <si>
    <t xml:space="preserve">Ma Shanpeng </t>
  </si>
  <si>
    <t xml:space="preserve">Chen Yingyu </t>
  </si>
  <si>
    <t>Zhao Hongke</t>
  </si>
  <si>
    <t xml:space="preserve">Li Weijia </t>
  </si>
  <si>
    <t xml:space="preserve">Zhu Ruonan </t>
  </si>
  <si>
    <t xml:space="preserve">Li Longfei </t>
  </si>
  <si>
    <t xml:space="preserve">He Yijia </t>
  </si>
  <si>
    <t xml:space="preserve">Liu Xinglong </t>
  </si>
  <si>
    <t>Zhang Yikun</t>
  </si>
  <si>
    <t xml:space="preserve">Zhang Yunpeng </t>
  </si>
  <si>
    <t xml:space="preserve">Li Yunqing </t>
  </si>
  <si>
    <t xml:space="preserve">Liu Yang </t>
  </si>
  <si>
    <t xml:space="preserve">Shen Qiufeng </t>
  </si>
  <si>
    <t>Fang Nan</t>
  </si>
  <si>
    <t xml:space="preserve">Guo Wei </t>
  </si>
  <si>
    <t xml:space="preserve">Meng Xiancheng </t>
  </si>
  <si>
    <t xml:space="preserve">Wang Yishu </t>
  </si>
  <si>
    <t xml:space="preserve">Liu Na </t>
  </si>
  <si>
    <t xml:space="preserve">He Zhijie </t>
  </si>
  <si>
    <t xml:space="preserve">Liu Yizeng </t>
  </si>
  <si>
    <t>计科172</t>
  </si>
  <si>
    <t>软工1701</t>
  </si>
  <si>
    <t>电商172</t>
  </si>
  <si>
    <t>计科1802</t>
  </si>
  <si>
    <t>计科1803</t>
  </si>
  <si>
    <t>计科1803</t>
    <phoneticPr fontId="14" type="noConversion"/>
  </si>
  <si>
    <t>电商1801</t>
    <phoneticPr fontId="14" type="noConversion"/>
  </si>
  <si>
    <t>计算机类1901</t>
    <phoneticPr fontId="14" type="noConversion"/>
  </si>
  <si>
    <t>计算机类1911</t>
    <phoneticPr fontId="14" type="noConversion"/>
  </si>
  <si>
    <t xml:space="preserve">Mao Xiangshuai </t>
  </si>
  <si>
    <t xml:space="preserve">        Li Shaohua</t>
  </si>
  <si>
    <t xml:space="preserve">Gao Yinjie </t>
  </si>
  <si>
    <t xml:space="preserve">Mi Xiangjun </t>
  </si>
  <si>
    <t xml:space="preserve">Gao Rui </t>
  </si>
  <si>
    <t xml:space="preserve">Zhang Yiyang </t>
  </si>
  <si>
    <t xml:space="preserve">Wang Cheng </t>
  </si>
  <si>
    <t xml:space="preserve">Han Jiaqi </t>
  </si>
  <si>
    <t xml:space="preserve">Fu Chengyin </t>
  </si>
  <si>
    <t xml:space="preserve">Dong Yingxue </t>
  </si>
  <si>
    <t xml:space="preserve">Gu Tao </t>
  </si>
  <si>
    <t xml:space="preserve">Zhang Shihang </t>
  </si>
  <si>
    <t xml:space="preserve">Wang Haofeng </t>
  </si>
  <si>
    <t xml:space="preserve">Ren Chongde </t>
  </si>
  <si>
    <t xml:space="preserve">Zhang Menghua </t>
  </si>
  <si>
    <t xml:space="preserve">Xu Longning </t>
  </si>
  <si>
    <t>Li Qiqi</t>
  </si>
  <si>
    <t xml:space="preserve">Ban Lujie </t>
  </si>
  <si>
    <t xml:space="preserve">Li Chang </t>
  </si>
  <si>
    <t xml:space="preserve">Yu Junchao </t>
  </si>
  <si>
    <t xml:space="preserve">Feng Yangyang </t>
  </si>
  <si>
    <t xml:space="preserve">Ti Yueyu </t>
  </si>
  <si>
    <t xml:space="preserve">Chen Xiaoge </t>
  </si>
  <si>
    <t xml:space="preserve">Wang Jiayuan </t>
  </si>
  <si>
    <t>Li Min</t>
  </si>
  <si>
    <t xml:space="preserve">Zhang Haosen </t>
  </si>
  <si>
    <t>2018级软件工程1班</t>
    <phoneticPr fontId="14" type="noConversion"/>
  </si>
  <si>
    <t>2017级电子商务1班</t>
    <phoneticPr fontId="14" type="noConversion"/>
  </si>
  <si>
    <t>2019级计算机类11班</t>
    <phoneticPr fontId="14" type="noConversion"/>
  </si>
  <si>
    <t>翟立</t>
    <phoneticPr fontId="14" type="noConversion"/>
  </si>
  <si>
    <t>毛锐</t>
    <phoneticPr fontId="14" type="noConversion"/>
  </si>
  <si>
    <t>陈可</t>
    <phoneticPr fontId="14" type="noConversion"/>
  </si>
  <si>
    <r>
      <t>学院（系）：</t>
    </r>
    <r>
      <rPr>
        <b/>
        <u/>
        <sz val="12"/>
        <rFont val="微软雅黑"/>
        <family val="2"/>
        <charset val="134"/>
      </rPr>
      <t xml:space="preserve"> 信息工程学院  </t>
    </r>
    <r>
      <rPr>
        <b/>
        <sz val="12"/>
        <rFont val="微软雅黑"/>
        <family val="2"/>
        <charset val="134"/>
      </rPr>
      <t>（盖章）                                领导审核（签名）：                                 制表人（签名）：</t>
    </r>
    <phoneticPr fontId="14" type="noConversion"/>
  </si>
  <si>
    <r>
      <t>学院（系）：</t>
    </r>
    <r>
      <rPr>
        <b/>
        <u/>
        <sz val="12"/>
        <rFont val="微软雅黑"/>
        <family val="2"/>
        <charset val="134"/>
      </rPr>
      <t xml:space="preserve">  信息工程学院   </t>
    </r>
    <r>
      <rPr>
        <b/>
        <sz val="12"/>
        <rFont val="微软雅黑"/>
        <family val="2"/>
        <charset val="134"/>
      </rPr>
      <t>（盖章）                                 领导审核（签名）：                                 制表人（签名）：</t>
    </r>
    <phoneticPr fontId="14" type="noConversion"/>
  </si>
  <si>
    <r>
      <t>学院（系）：</t>
    </r>
    <r>
      <rPr>
        <b/>
        <u/>
        <sz val="12"/>
        <rFont val="微软雅黑"/>
        <family val="2"/>
        <charset val="134"/>
      </rPr>
      <t xml:space="preserve">  信息工程学院  </t>
    </r>
    <r>
      <rPr>
        <b/>
        <sz val="12"/>
        <rFont val="微软雅黑"/>
        <family val="2"/>
        <charset val="134"/>
      </rPr>
      <t>（盖章）                   领导审核（签名）：                                      制表人（签名）：</t>
    </r>
    <phoneticPr fontId="14" type="noConversion"/>
  </si>
  <si>
    <t>Liu Qing</t>
    <phoneticPr fontId="14" type="noConversion"/>
  </si>
  <si>
    <t>Zhang Qi</t>
    <phoneticPr fontId="14" type="noConversion"/>
  </si>
  <si>
    <t>Chen Guochao</t>
    <phoneticPr fontId="14" type="noConversion"/>
  </si>
  <si>
    <t>男</t>
    <phoneticPr fontId="14" type="noConversion"/>
  </si>
  <si>
    <t>Tan Cheng</t>
    <phoneticPr fontId="14" type="noConversion"/>
  </si>
  <si>
    <t>Li Yongheng</t>
    <phoneticPr fontId="14" type="noConversion"/>
  </si>
  <si>
    <t>Fan Xiao</t>
    <phoneticPr fontId="14" type="noConversion"/>
  </si>
  <si>
    <t>女</t>
    <phoneticPr fontId="14" type="noConversion"/>
  </si>
  <si>
    <t>Tian Lina</t>
    <phoneticPr fontId="14" type="noConversion"/>
  </si>
  <si>
    <t>Wang Haofeng</t>
    <phoneticPr fontId="14" type="noConversion"/>
  </si>
  <si>
    <t xml:space="preserve">Liang Huihui </t>
    <phoneticPr fontId="14" type="noConversion"/>
  </si>
  <si>
    <t xml:space="preserve">Chen Yingyu </t>
    <phoneticPr fontId="14" type="noConversion"/>
  </si>
  <si>
    <t>Tian Ye</t>
    <phoneticPr fontId="14" type="noConversion"/>
  </si>
  <si>
    <t xml:space="preserve">Ma Shanpeng </t>
    <phoneticPr fontId="14" type="noConversion"/>
  </si>
  <si>
    <t xml:space="preserve">Wang Liwei </t>
    <phoneticPr fontId="14" type="noConversion"/>
  </si>
  <si>
    <t xml:space="preserve">Xu Zedong </t>
    <phoneticPr fontId="14" type="noConversion"/>
  </si>
  <si>
    <t xml:space="preserve">Shen Qiufeng </t>
    <phoneticPr fontId="14" type="noConversion"/>
  </si>
  <si>
    <t>Zhang Wenqian</t>
    <phoneticPr fontId="14" type="noConversion"/>
  </si>
  <si>
    <t xml:space="preserve">Cui Shuang </t>
    <phoneticPr fontId="14" type="noConversion"/>
  </si>
  <si>
    <t xml:space="preserve">Yin Hanping </t>
    <phoneticPr fontId="14" type="noConversion"/>
  </si>
  <si>
    <t xml:space="preserve">Bai Yifeng </t>
    <phoneticPr fontId="14" type="noConversion"/>
  </si>
  <si>
    <t xml:space="preserve">Cai Xinying </t>
    <phoneticPr fontId="14" type="noConversion"/>
  </si>
  <si>
    <t xml:space="preserve">Zhao Xizhi </t>
    <phoneticPr fontId="14" type="noConversion"/>
  </si>
  <si>
    <t xml:space="preserve">Zhang Yuxuan </t>
    <phoneticPr fontId="14" type="noConversion"/>
  </si>
  <si>
    <t xml:space="preserve">Yu Wenjie </t>
    <phoneticPr fontId="14" type="noConversion"/>
  </si>
  <si>
    <t>Yu Zhinan</t>
    <phoneticPr fontId="14" type="noConversion"/>
  </si>
  <si>
    <t xml:space="preserve">Zhao Min </t>
    <phoneticPr fontId="14" type="noConversion"/>
  </si>
  <si>
    <t xml:space="preserve">Liu Ning </t>
    <phoneticPr fontId="14" type="noConversion"/>
  </si>
  <si>
    <t xml:space="preserve">Zhu Ruonan </t>
    <phoneticPr fontId="14" type="noConversion"/>
  </si>
  <si>
    <t xml:space="preserve">Zhao Zhixin </t>
    <phoneticPr fontId="14" type="noConversion"/>
  </si>
  <si>
    <t xml:space="preserve">Zhu Yinyin </t>
    <phoneticPr fontId="14" type="noConversion"/>
  </si>
  <si>
    <t xml:space="preserve">Li Longfei </t>
    <phoneticPr fontId="14" type="noConversion"/>
  </si>
  <si>
    <t xml:space="preserve">He Yijia </t>
    <phoneticPr fontId="14" type="noConversion"/>
  </si>
  <si>
    <t>Zhao Junwei</t>
    <phoneticPr fontId="14" type="noConversion"/>
  </si>
  <si>
    <t xml:space="preserve">Zhu Xianyu </t>
    <phoneticPr fontId="14" type="noConversion"/>
  </si>
  <si>
    <t xml:space="preserve">Meng Xiancheng </t>
    <phoneticPr fontId="14" type="noConversion"/>
  </si>
  <si>
    <t xml:space="preserve">Wei Chen </t>
    <phoneticPr fontId="14" type="noConversion"/>
  </si>
  <si>
    <t xml:space="preserve">Wei Shanshan </t>
    <phoneticPr fontId="14" type="noConversion"/>
  </si>
  <si>
    <t xml:space="preserve">Tian Wenjing </t>
    <phoneticPr fontId="14" type="noConversion"/>
  </si>
  <si>
    <t xml:space="preserve">Yang Xingyue </t>
    <phoneticPr fontId="14" type="noConversion"/>
  </si>
  <si>
    <t xml:space="preserve">Yuan Xinbin </t>
    <phoneticPr fontId="14" type="noConversion"/>
  </si>
  <si>
    <t xml:space="preserve">Wang Jinshuo </t>
    <phoneticPr fontId="14" type="noConversion"/>
  </si>
  <si>
    <t>Tang Yaxian</t>
    <phoneticPr fontId="14" type="noConversion"/>
  </si>
  <si>
    <t xml:space="preserve">He Yingying </t>
    <phoneticPr fontId="14" type="noConversion"/>
  </si>
  <si>
    <t xml:space="preserve">Wei Zhihao </t>
    <phoneticPr fontId="14" type="noConversion"/>
  </si>
  <si>
    <t xml:space="preserve">Liu Yizeng </t>
    <phoneticPr fontId="14" type="noConversion"/>
  </si>
  <si>
    <t xml:space="preserve">Guo Wei </t>
    <phoneticPr fontId="14" type="noConversion"/>
  </si>
  <si>
    <t xml:space="preserve">He Zhijie </t>
    <phoneticPr fontId="14" type="noConversion"/>
  </si>
  <si>
    <t xml:space="preserve">Li Shihao </t>
    <phoneticPr fontId="14" type="noConversion"/>
  </si>
  <si>
    <t xml:space="preserve">Wang Yishu </t>
    <phoneticPr fontId="14" type="noConversion"/>
  </si>
  <si>
    <t xml:space="preserve">Zhang Mingxin </t>
    <phoneticPr fontId="14" type="noConversion"/>
  </si>
  <si>
    <t xml:space="preserve">Wu Mingjiang </t>
    <phoneticPr fontId="14" type="noConversion"/>
  </si>
  <si>
    <t xml:space="preserve">Su Yiping </t>
    <phoneticPr fontId="14" type="noConversion"/>
  </si>
  <si>
    <t>Jia Xinyi</t>
    <phoneticPr fontId="14" type="noConversion"/>
  </si>
  <si>
    <t xml:space="preserve">Tian Meng </t>
    <phoneticPr fontId="14" type="noConversion"/>
  </si>
  <si>
    <t>He Yi</t>
    <phoneticPr fontId="14" type="noConversion"/>
  </si>
  <si>
    <t xml:space="preserve">Liu Huixiang </t>
    <phoneticPr fontId="14" type="noConversion"/>
  </si>
  <si>
    <t xml:space="preserve">Ma Jun </t>
    <phoneticPr fontId="14" type="noConversion"/>
  </si>
  <si>
    <t xml:space="preserve">Zhong Huang </t>
    <phoneticPr fontId="14" type="noConversion"/>
  </si>
  <si>
    <t>Qiu Yuxuan</t>
    <phoneticPr fontId="14" type="noConversion"/>
  </si>
  <si>
    <t xml:space="preserve">Chen Jingyi </t>
    <phoneticPr fontId="14" type="noConversion"/>
  </si>
  <si>
    <t xml:space="preserve">Kong Nuo </t>
    <phoneticPr fontId="14" type="noConversion"/>
  </si>
  <si>
    <t>Fang Nan</t>
    <phoneticPr fontId="14" type="noConversion"/>
  </si>
  <si>
    <t xml:space="preserve">Lin Chenchen </t>
    <phoneticPr fontId="14" type="noConversion"/>
  </si>
  <si>
    <t xml:space="preserve">Liu Na </t>
    <phoneticPr fontId="14" type="noConversion"/>
  </si>
  <si>
    <t xml:space="preserve">Li Yunqing </t>
    <phoneticPr fontId="14" type="noConversion"/>
  </si>
  <si>
    <t xml:space="preserve">Song Hongli </t>
    <phoneticPr fontId="14" type="noConversion"/>
  </si>
  <si>
    <t xml:space="preserve">Li Zhaoyu </t>
    <phoneticPr fontId="14" type="noConversion"/>
  </si>
  <si>
    <t xml:space="preserve">Zeng Zhaochuan </t>
    <phoneticPr fontId="14" type="noConversion"/>
  </si>
  <si>
    <t xml:space="preserve">Liu Yang </t>
    <phoneticPr fontId="14" type="noConversion"/>
  </si>
  <si>
    <t>Zhou Jinwen</t>
    <phoneticPr fontId="14" type="noConversion"/>
  </si>
  <si>
    <t xml:space="preserve">Li Ziang </t>
    <phoneticPr fontId="14" type="noConversion"/>
  </si>
  <si>
    <t xml:space="preserve">Cui Haojie </t>
    <phoneticPr fontId="14" type="noConversion"/>
  </si>
  <si>
    <t>Liu Rui</t>
    <phoneticPr fontId="14" type="noConversion"/>
  </si>
  <si>
    <t xml:space="preserve">Wen Tiansheng </t>
    <phoneticPr fontId="14" type="noConversion"/>
  </si>
  <si>
    <t xml:space="preserve">Liu Jiahao </t>
    <phoneticPr fontId="14" type="noConversion"/>
  </si>
  <si>
    <t>Xu Xin</t>
    <phoneticPr fontId="14" type="noConversion"/>
  </si>
  <si>
    <t xml:space="preserve">Wei Ziyi </t>
    <phoneticPr fontId="14" type="noConversion"/>
  </si>
  <si>
    <t xml:space="preserve">Xing Congying </t>
    <phoneticPr fontId="14" type="noConversion"/>
  </si>
  <si>
    <t xml:space="preserve">Shen Zheng </t>
    <phoneticPr fontId="14" type="noConversion"/>
  </si>
  <si>
    <t xml:space="preserve">Sun Guoying </t>
    <phoneticPr fontId="14" type="noConversion"/>
  </si>
  <si>
    <t xml:space="preserve">Li Weijia </t>
    <phoneticPr fontId="14" type="noConversion"/>
  </si>
  <si>
    <t xml:space="preserve">Nie Xiaolin </t>
    <phoneticPr fontId="14" type="noConversion"/>
  </si>
  <si>
    <t xml:space="preserve">Gao Xiaoyu </t>
    <phoneticPr fontId="14" type="noConversion"/>
  </si>
  <si>
    <t xml:space="preserve">Chang Yadong </t>
    <phoneticPr fontId="14" type="noConversion"/>
  </si>
  <si>
    <t>Zhao Hongke</t>
    <phoneticPr fontId="14" type="noConversion"/>
  </si>
  <si>
    <t xml:space="preserve">Wang Jiahao </t>
    <phoneticPr fontId="14" type="noConversion"/>
  </si>
  <si>
    <t xml:space="preserve">Liu Xinglong </t>
    <phoneticPr fontId="14" type="noConversion"/>
  </si>
  <si>
    <t xml:space="preserve">Ye Zhuohan </t>
    <phoneticPr fontId="14" type="noConversion"/>
  </si>
  <si>
    <t xml:space="preserve">Huang Chongru </t>
    <phoneticPr fontId="14" type="noConversion"/>
  </si>
  <si>
    <t>Zhang Yikun</t>
    <phoneticPr fontId="14" type="noConversion"/>
  </si>
  <si>
    <t xml:space="preserve">Zhang Yunpeng </t>
    <phoneticPr fontId="14" type="noConversion"/>
  </si>
  <si>
    <t xml:space="preserve">Sun Henan </t>
    <phoneticPr fontId="14" type="noConversion"/>
  </si>
  <si>
    <t xml:space="preserve">Wan Yuhang </t>
    <phoneticPr fontId="14" type="noConversion"/>
  </si>
  <si>
    <t xml:space="preserve">Shi Yinghan </t>
    <phoneticPr fontId="14" type="noConversion"/>
  </si>
  <si>
    <t>序号</t>
    <phoneticPr fontId="9" type="noConversion"/>
  </si>
  <si>
    <t>奖学金等级</t>
    <phoneticPr fontId="9" type="noConversion"/>
  </si>
  <si>
    <t>专业班级</t>
    <phoneticPr fontId="17" type="noConversion"/>
  </si>
  <si>
    <t>综合测评成绩,推免/评奖/评优使用</t>
    <phoneticPr fontId="17" type="noConversion"/>
  </si>
  <si>
    <t>专业年级排名</t>
  </si>
  <si>
    <t>参与专业年级排名总人数</t>
  </si>
  <si>
    <t>年级排名百分比</t>
    <phoneticPr fontId="17" type="noConversion"/>
  </si>
  <si>
    <t>一等</t>
    <phoneticPr fontId="17" type="noConversion"/>
  </si>
  <si>
    <t>二等</t>
    <phoneticPr fontId="17" type="noConversion"/>
  </si>
  <si>
    <t>三等</t>
    <phoneticPr fontId="17" type="noConversion"/>
  </si>
  <si>
    <t>2019-2020学年先进班集体评定结果统计表</t>
    <phoneticPr fontId="14" type="noConversion"/>
  </si>
  <si>
    <t>2019-2020学年专业奖学金评定结果统计表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</si>
</sst>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_ "/>
    <numFmt numFmtId="177" formatCode="0.0_ "/>
    <numFmt numFmtId="178" formatCode="0.0%"/>
    <numFmt numFmtId="179" formatCode="0_);[Red]\(0\)"/>
    <numFmt numFmtId="181" formatCode="0_ "/>
  </numFmts>
  <fonts count="20" x14ac:knownFonts="1">
    <font>
      <sz val="12"/>
      <name val="宋体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b/>
      <sz val="22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宋体"/>
      <family val="3"/>
      <charset val="134"/>
    </font>
    <font>
      <b/>
      <u/>
      <sz val="12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theme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distributed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2" applyNumberFormat="1" applyFont="1" applyFill="1" applyBorder="1" applyAlignment="1">
      <alignment horizontal="center" vertical="center"/>
    </xf>
    <xf numFmtId="0" fontId="4" fillId="0" borderId="5" xfId="2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178" fontId="4" fillId="0" borderId="5" xfId="1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1" fillId="0" borderId="8" xfId="2" applyFont="1" applyBorder="1" applyAlignment="1" applyProtection="1">
      <alignment horizontal="center" vertical="center" wrapText="1"/>
    </xf>
    <xf numFmtId="0" fontId="1" fillId="0" borderId="9" xfId="2" applyFont="1" applyBorder="1" applyAlignment="1" applyProtection="1">
      <alignment horizontal="center" vertical="center" wrapText="1"/>
    </xf>
    <xf numFmtId="177" fontId="1" fillId="0" borderId="10" xfId="2" applyNumberFormat="1" applyFont="1" applyBorder="1" applyAlignment="1" applyProtection="1">
      <alignment horizontal="center" vertical="center" wrapText="1"/>
    </xf>
    <xf numFmtId="177" fontId="1" fillId="0" borderId="8" xfId="2" applyNumberFormat="1" applyFont="1" applyBorder="1" applyAlignment="1" applyProtection="1">
      <alignment horizontal="center" vertical="center" wrapText="1"/>
    </xf>
    <xf numFmtId="177" fontId="1" fillId="0" borderId="9" xfId="2" applyNumberFormat="1" applyFont="1" applyBorder="1" applyAlignment="1" applyProtection="1">
      <alignment horizontal="center" vertical="center" wrapText="1"/>
    </xf>
    <xf numFmtId="177" fontId="1" fillId="0" borderId="13" xfId="2" applyNumberFormat="1" applyFont="1" applyBorder="1" applyAlignment="1" applyProtection="1">
      <alignment horizontal="center" vertical="center" wrapText="1"/>
    </xf>
    <xf numFmtId="0" fontId="1" fillId="0" borderId="10" xfId="2" applyFont="1" applyBorder="1" applyAlignment="1" applyProtection="1">
      <alignment horizontal="center" vertical="center" wrapText="1"/>
    </xf>
    <xf numFmtId="0" fontId="1" fillId="0" borderId="14" xfId="2" applyFont="1" applyBorder="1" applyAlignment="1" applyProtection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179" fontId="12" fillId="0" borderId="12" xfId="0" applyNumberFormat="1" applyFont="1" applyBorder="1" applyAlignment="1">
      <alignment horizontal="center" vertical="center" wrapText="1"/>
    </xf>
    <xf numFmtId="0" fontId="13" fillId="0" borderId="16" xfId="2" applyNumberFormat="1" applyFont="1" applyBorder="1" applyAlignment="1" applyProtection="1">
      <alignment horizontal="center" vertical="center" wrapText="1"/>
    </xf>
    <xf numFmtId="0" fontId="13" fillId="0" borderId="6" xfId="2" applyFont="1" applyBorder="1" applyAlignment="1" applyProtection="1">
      <alignment horizontal="center" vertical="center" shrinkToFit="1"/>
    </xf>
    <xf numFmtId="179" fontId="13" fillId="0" borderId="16" xfId="2" applyNumberFormat="1" applyFont="1" applyBorder="1" applyAlignment="1" applyProtection="1">
      <alignment horizontal="center" vertical="center" wrapText="1"/>
    </xf>
    <xf numFmtId="179" fontId="13" fillId="0" borderId="6" xfId="2" applyNumberFormat="1" applyFont="1" applyBorder="1" applyAlignment="1" applyProtection="1">
      <alignment horizontal="center" vertical="center" wrapText="1"/>
    </xf>
    <xf numFmtId="178" fontId="13" fillId="0" borderId="15" xfId="1" applyNumberFormat="1" applyFont="1" applyBorder="1" applyAlignment="1" applyProtection="1">
      <alignment horizontal="center" vertical="center" wrapText="1"/>
    </xf>
    <xf numFmtId="0" fontId="13" fillId="0" borderId="16" xfId="2" applyFont="1" applyBorder="1" applyAlignment="1" applyProtection="1">
      <alignment horizontal="center" vertical="center" wrapText="1"/>
    </xf>
    <xf numFmtId="0" fontId="13" fillId="0" borderId="16" xfId="2" applyNumberFormat="1" applyFont="1" applyFill="1" applyBorder="1" applyAlignment="1" applyProtection="1">
      <alignment horizontal="center" vertical="center" wrapText="1"/>
    </xf>
    <xf numFmtId="0" fontId="13" fillId="0" borderId="6" xfId="2" applyFont="1" applyFill="1" applyBorder="1" applyAlignment="1" applyProtection="1">
      <alignment horizontal="center" vertical="center" shrinkToFit="1"/>
    </xf>
    <xf numFmtId="179" fontId="12" fillId="0" borderId="18" xfId="2" applyNumberFormat="1" applyFont="1" applyBorder="1" applyAlignment="1">
      <alignment horizontal="center" vertical="center" wrapText="1"/>
    </xf>
    <xf numFmtId="178" fontId="12" fillId="0" borderId="19" xfId="1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2" xfId="2" applyFont="1" applyBorder="1" applyAlignment="1" applyProtection="1">
      <alignment horizontal="center" vertical="center" wrapText="1"/>
    </xf>
    <xf numFmtId="0" fontId="13" fillId="0" borderId="12" xfId="2" applyFont="1" applyFill="1" applyBorder="1" applyAlignment="1" applyProtection="1">
      <alignment horizontal="center" vertical="center" wrapText="1"/>
    </xf>
    <xf numFmtId="0" fontId="13" fillId="0" borderId="12" xfId="2" applyFont="1" applyFill="1" applyBorder="1" applyAlignment="1" applyProtection="1">
      <alignment horizontal="center" vertical="center" wrapText="1" shrinkToFit="1"/>
    </xf>
    <xf numFmtId="0" fontId="13" fillId="0" borderId="12" xfId="0" applyFont="1" applyFill="1" applyBorder="1" applyAlignment="1">
      <alignment horizontal="center" vertical="center" wrapText="1" shrinkToFit="1"/>
    </xf>
    <xf numFmtId="179" fontId="15" fillId="0" borderId="11" xfId="2" applyNumberFormat="1" applyFont="1" applyBorder="1" applyAlignment="1" applyProtection="1">
      <alignment horizontal="center" vertical="center" wrapText="1"/>
    </xf>
    <xf numFmtId="179" fontId="15" fillId="0" borderId="11" xfId="2" applyNumberFormat="1" applyFont="1" applyFill="1" applyBorder="1" applyAlignment="1" applyProtection="1">
      <alignment horizontal="center" vertical="center" wrapText="1"/>
    </xf>
    <xf numFmtId="179" fontId="15" fillId="0" borderId="11" xfId="2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179" fontId="15" fillId="0" borderId="11" xfId="0" applyNumberFormat="1" applyFont="1" applyBorder="1" applyAlignment="1">
      <alignment horizontal="center" vertical="center" wrapText="1"/>
    </xf>
    <xf numFmtId="179" fontId="15" fillId="0" borderId="12" xfId="2" applyNumberFormat="1" applyFont="1" applyBorder="1" applyAlignment="1" applyProtection="1">
      <alignment horizontal="center" vertical="center" wrapText="1"/>
    </xf>
    <xf numFmtId="179" fontId="15" fillId="0" borderId="12" xfId="2" applyNumberFormat="1" applyFont="1" applyFill="1" applyBorder="1" applyAlignment="1" applyProtection="1">
      <alignment horizontal="center" vertical="center" wrapText="1"/>
    </xf>
    <xf numFmtId="179" fontId="15" fillId="0" borderId="12" xfId="2" applyNumberFormat="1" applyFont="1" applyBorder="1" applyAlignment="1">
      <alignment horizontal="center" vertical="center" wrapText="1"/>
    </xf>
    <xf numFmtId="179" fontId="15" fillId="0" borderId="12" xfId="0" applyNumberFormat="1" applyFont="1" applyBorder="1" applyAlignment="1">
      <alignment horizontal="center" vertical="center" wrapText="1"/>
    </xf>
    <xf numFmtId="178" fontId="13" fillId="0" borderId="17" xfId="1" applyNumberFormat="1" applyFont="1" applyFill="1" applyBorder="1" applyAlignment="1" applyProtection="1">
      <alignment horizontal="center" vertical="center" wrapText="1"/>
    </xf>
    <xf numFmtId="178" fontId="13" fillId="0" borderId="17" xfId="1" applyNumberFormat="1" applyFont="1" applyFill="1" applyBorder="1" applyAlignment="1">
      <alignment horizontal="center" vertical="center" wrapText="1"/>
    </xf>
    <xf numFmtId="178" fontId="13" fillId="0" borderId="17" xfId="0" applyNumberFormat="1" applyFont="1" applyFill="1" applyBorder="1" applyAlignment="1">
      <alignment horizontal="center" vertical="center" wrapText="1"/>
    </xf>
    <xf numFmtId="178" fontId="13" fillId="0" borderId="12" xfId="1" applyNumberFormat="1" applyFont="1" applyFill="1" applyBorder="1" applyAlignment="1" applyProtection="1">
      <alignment horizontal="center" vertical="center" wrapText="1"/>
    </xf>
    <xf numFmtId="178" fontId="13" fillId="0" borderId="12" xfId="1" applyNumberFormat="1" applyFont="1" applyFill="1" applyBorder="1" applyAlignment="1">
      <alignment horizontal="center" vertical="center" wrapText="1"/>
    </xf>
    <xf numFmtId="178" fontId="13" fillId="0" borderId="12" xfId="0" applyNumberFormat="1" applyFont="1" applyFill="1" applyBorder="1" applyAlignment="1">
      <alignment horizontal="center" vertical="center" wrapText="1"/>
    </xf>
    <xf numFmtId="181" fontId="13" fillId="0" borderId="16" xfId="2" applyNumberFormat="1" applyFont="1" applyBorder="1" applyAlignment="1" applyProtection="1">
      <alignment horizontal="center" vertical="center" wrapText="1"/>
    </xf>
    <xf numFmtId="0" fontId="12" fillId="0" borderId="12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8" fontId="4" fillId="0" borderId="0" xfId="2" applyNumberFormat="1" applyFont="1" applyFill="1" applyBorder="1" applyAlignment="1">
      <alignment horizontal="center" vertical="center"/>
    </xf>
    <xf numFmtId="0" fontId="12" fillId="0" borderId="1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12" xfId="2" applyNumberFormat="1" applyFont="1" applyBorder="1" applyAlignment="1" applyProtection="1">
      <alignment horizontal="center" vertical="center" wrapText="1"/>
    </xf>
    <xf numFmtId="0" fontId="12" fillId="0" borderId="6" xfId="0" applyFont="1" applyBorder="1" applyAlignment="1">
      <alignment horizontal="center" vertical="center" shrinkToFit="1"/>
    </xf>
    <xf numFmtId="0" fontId="13" fillId="0" borderId="12" xfId="2" applyFont="1" applyBorder="1" applyAlignment="1" applyProtection="1">
      <alignment horizontal="center" vertical="center" shrinkToFit="1"/>
    </xf>
    <xf numFmtId="0" fontId="4" fillId="0" borderId="12" xfId="2" applyNumberFormat="1" applyFont="1" applyFill="1" applyBorder="1" applyAlignment="1" applyProtection="1">
      <alignment horizontal="center" vertical="center" wrapText="1"/>
    </xf>
    <xf numFmtId="0" fontId="4" fillId="0" borderId="12" xfId="2" applyFont="1" applyBorder="1" applyAlignment="1" applyProtection="1">
      <alignment horizontal="center" vertical="center" shrinkToFit="1"/>
    </xf>
    <xf numFmtId="0" fontId="4" fillId="0" borderId="12" xfId="0" applyNumberFormat="1" applyFont="1" applyBorder="1" applyAlignment="1">
      <alignment horizontal="center" vertical="center"/>
    </xf>
    <xf numFmtId="179" fontId="8" fillId="0" borderId="11" xfId="2" applyNumberFormat="1" applyFont="1" applyBorder="1" applyAlignment="1" applyProtection="1">
      <alignment horizontal="center" vertical="center" wrapText="1"/>
    </xf>
    <xf numFmtId="179" fontId="8" fillId="0" borderId="12" xfId="2" applyNumberFormat="1" applyFont="1" applyBorder="1" applyAlignment="1" applyProtection="1">
      <alignment horizontal="center" vertical="center" wrapText="1"/>
    </xf>
    <xf numFmtId="178" fontId="4" fillId="0" borderId="17" xfId="1" applyNumberFormat="1" applyFont="1" applyFill="1" applyBorder="1" applyAlignment="1" applyProtection="1">
      <alignment horizontal="center" vertical="center" wrapText="1"/>
    </xf>
    <xf numFmtId="178" fontId="4" fillId="0" borderId="12" xfId="1" applyNumberFormat="1" applyFont="1" applyFill="1" applyBorder="1" applyAlignment="1" applyProtection="1">
      <alignment horizontal="center" vertical="center" wrapText="1"/>
    </xf>
    <xf numFmtId="178" fontId="8" fillId="0" borderId="20" xfId="1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 shrinkToFit="1"/>
    </xf>
    <xf numFmtId="179" fontId="8" fillId="0" borderId="11" xfId="0" applyNumberFormat="1" applyFont="1" applyBorder="1" applyAlignment="1">
      <alignment horizontal="center" vertical="center" wrapText="1"/>
    </xf>
    <xf numFmtId="179" fontId="8" fillId="0" borderId="12" xfId="0" applyNumberFormat="1" applyFont="1" applyBorder="1" applyAlignment="1">
      <alignment horizontal="center" vertical="center" wrapText="1"/>
    </xf>
    <xf numFmtId="178" fontId="4" fillId="0" borderId="17" xfId="0" applyNumberFormat="1" applyFont="1" applyFill="1" applyBorder="1" applyAlignment="1">
      <alignment horizontal="center" vertical="center" wrapText="1"/>
    </xf>
    <xf numFmtId="178" fontId="4" fillId="0" borderId="12" xfId="0" applyNumberFormat="1" applyFont="1" applyFill="1" applyBorder="1" applyAlignment="1">
      <alignment horizontal="center" vertical="center" wrapText="1"/>
    </xf>
    <xf numFmtId="181" fontId="4" fillId="0" borderId="12" xfId="2" applyNumberFormat="1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78" fontId="4" fillId="0" borderId="17" xfId="1" applyNumberFormat="1" applyFont="1" applyFill="1" applyBorder="1" applyAlignment="1">
      <alignment horizontal="center" vertical="center" wrapText="1"/>
    </xf>
    <xf numFmtId="179" fontId="8" fillId="0" borderId="12" xfId="2" applyNumberFormat="1" applyFont="1" applyBorder="1" applyAlignment="1">
      <alignment horizontal="center" vertical="center" wrapText="1"/>
    </xf>
    <xf numFmtId="178" fontId="4" fillId="0" borderId="12" xfId="1" applyNumberFormat="1" applyFont="1" applyFill="1" applyBorder="1" applyAlignment="1">
      <alignment horizontal="center" vertical="center" wrapText="1"/>
    </xf>
    <xf numFmtId="0" fontId="13" fillId="0" borderId="21" xfId="2" applyNumberFormat="1" applyFont="1" applyBorder="1" applyAlignment="1" applyProtection="1">
      <alignment horizontal="center" vertical="center" wrapText="1"/>
    </xf>
    <xf numFmtId="0" fontId="13" fillId="0" borderId="22" xfId="2" applyFont="1" applyBorder="1" applyAlignment="1" applyProtection="1">
      <alignment horizontal="center" vertical="center" shrinkToFit="1"/>
    </xf>
    <xf numFmtId="0" fontId="13" fillId="0" borderId="22" xfId="0" applyFont="1" applyBorder="1" applyAlignment="1">
      <alignment horizontal="center" vertical="center"/>
    </xf>
    <xf numFmtId="0" fontId="13" fillId="0" borderId="22" xfId="2" applyFont="1" applyBorder="1" applyAlignment="1" applyProtection="1">
      <alignment horizontal="center" vertical="center" wrapText="1"/>
    </xf>
    <xf numFmtId="0" fontId="13" fillId="0" borderId="22" xfId="2" applyFont="1" applyFill="1" applyBorder="1" applyAlignment="1" applyProtection="1">
      <alignment horizontal="center" vertical="center" wrapText="1" shrinkToFit="1"/>
    </xf>
    <xf numFmtId="179" fontId="15" fillId="0" borderId="23" xfId="2" applyNumberFormat="1" applyFont="1" applyBorder="1" applyAlignment="1" applyProtection="1">
      <alignment horizontal="center" vertical="center" wrapText="1"/>
    </xf>
    <xf numFmtId="179" fontId="15" fillId="0" borderId="22" xfId="2" applyNumberFormat="1" applyFont="1" applyBorder="1" applyAlignment="1" applyProtection="1">
      <alignment horizontal="center" vertical="center" wrapText="1"/>
    </xf>
    <xf numFmtId="178" fontId="13" fillId="0" borderId="24" xfId="1" applyNumberFormat="1" applyFont="1" applyFill="1" applyBorder="1" applyAlignment="1" applyProtection="1">
      <alignment horizontal="center" vertical="center" wrapText="1"/>
    </xf>
    <xf numFmtId="178" fontId="13" fillId="0" borderId="22" xfId="1" applyNumberFormat="1" applyFont="1" applyFill="1" applyBorder="1" applyAlignment="1" applyProtection="1">
      <alignment horizontal="center" vertical="center" wrapText="1"/>
    </xf>
    <xf numFmtId="178" fontId="8" fillId="0" borderId="25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 wrapText="1"/>
    </xf>
    <xf numFmtId="176" fontId="16" fillId="0" borderId="12" xfId="0" applyNumberFormat="1" applyFont="1" applyBorder="1" applyAlignment="1">
      <alignment horizontal="center" vertical="center" wrapText="1"/>
    </xf>
    <xf numFmtId="10" fontId="16" fillId="0" borderId="12" xfId="0" applyNumberFormat="1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10" fontId="0" fillId="2" borderId="1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176" fontId="0" fillId="3" borderId="12" xfId="0" applyNumberFormat="1" applyFill="1" applyBorder="1" applyAlignment="1">
      <alignment horizontal="center" vertical="center"/>
    </xf>
    <xf numFmtId="10" fontId="0" fillId="3" borderId="12" xfId="0" applyNumberForma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176" fontId="0" fillId="4" borderId="12" xfId="0" applyNumberFormat="1" applyFill="1" applyBorder="1" applyAlignment="1">
      <alignment horizontal="center" vertical="center"/>
    </xf>
    <xf numFmtId="10" fontId="0" fillId="4" borderId="12" xfId="0" applyNumberForma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176" fontId="18" fillId="4" borderId="12" xfId="0" applyNumberFormat="1" applyFont="1" applyFill="1" applyBorder="1" applyAlignment="1">
      <alignment horizontal="center" vertical="center"/>
    </xf>
    <xf numFmtId="10" fontId="18" fillId="4" borderId="12" xfId="0" applyNumberFormat="1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176" fontId="19" fillId="4" borderId="12" xfId="0" applyNumberFormat="1" applyFont="1" applyFill="1" applyBorder="1" applyAlignment="1">
      <alignment horizontal="center" vertical="center"/>
    </xf>
    <xf numFmtId="10" fontId="19" fillId="4" borderId="12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</cellXfs>
  <cellStyles count="3">
    <cellStyle name="百分比" xfId="1" builtinId="5"/>
    <cellStyle name="常规" xfId="0" builtinId="0"/>
    <cellStyle name="常规_Sheet1" xfId="2" xr:uid="{00000000-0005-0000-0000-000031000000}"/>
  </cellStyles>
  <dxfs count="5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shrinkToFit="1"/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indexed="8"/>
        <name val="微软雅黑"/>
        <scheme val="none"/>
      </font>
      <numFmt numFmtId="0" formatCode="General"/>
      <alignment horizontal="center" vertical="center"/>
      <border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8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numFmt numFmtId="0" formatCode="General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 shrinkToFit="1"/>
      <border>
        <left/>
        <right style="medium">
          <color auto="1"/>
        </right>
        <top/>
        <bottom/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numFmt numFmtId="0" formatCode="General"/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shrinkToFit="1"/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>
        <left/>
        <right style="medium">
          <color auto="1"/>
        </right>
        <top/>
        <bottom/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numFmt numFmtId="178" formatCode="0.0%"/>
      <alignment horizontal="center" vertical="center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8" formatCode="0.0%"/>
      <fill>
        <patternFill patternType="none"/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178" formatCode="0.0%"/>
      <fill>
        <patternFill patternType="none"/>
      </fill>
      <alignment horizontal="center" vertical="center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indexed="8"/>
        <name val="微软雅黑"/>
        <scheme val="none"/>
      </font>
      <alignment horizontal="center" vertical="center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 shrinkToFi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numFmt numFmtId="0" formatCode="General"/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 shrinkToFit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fill>
        <patternFill patternType="none"/>
      </fill>
      <alignment horizontal="center" vertical="center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微软雅黑"/>
        <scheme val="none"/>
      </font>
      <alignment horizontal="center" vertical="center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color theme="1"/>
      </font>
    </dxf>
    <dxf>
      <font>
        <b/>
        <color theme="1"/>
      </font>
      <border>
        <right/>
        <bottom/>
      </border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 xr9:uid="{00000000-0011-0000-FFFF-FFFF00000000}">
      <tableStyleElement type="wholeTable" dxfId="53"/>
      <tableStyleElement type="headerRow" dxfId="52"/>
      <tableStyleElement type="totalRow" dxfId="51"/>
      <tableStyleElement type="firstColumn" dxfId="50"/>
      <tableStyleElement type="lastColumn" dxfId="4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表1_3" displayName="表1_3" ref="A3:M96">
  <sortState ref="A4:M95">
    <sortCondition ref="F4"/>
  </sortState>
  <tableColumns count="13">
    <tableColumn id="1" xr3:uid="{00000000-0010-0000-0100-000001000000}" name="序号" totalsRowLabel="汇总" dataDxfId="48"/>
    <tableColumn id="2" xr3:uid="{00000000-0010-0000-0100-000002000000}" name="学号" dataDxfId="47"/>
    <tableColumn id="3" xr3:uid="{00000000-0010-0000-0100-000003000000}" name="姓名" dataDxfId="46"/>
    <tableColumn id="4" xr3:uid="{00000000-0010-0000-0100-000004000000}" name="性别" dataDxfId="45"/>
    <tableColumn id="5" xr3:uid="{00000000-0010-0000-0100-000005000000}" name="年级" dataDxfId="44"/>
    <tableColumn id="6" xr3:uid="{00000000-0010-0000-0100-000006000000}" name="班级" dataDxfId="43"/>
    <tableColumn id="7" xr3:uid="{00000000-0010-0000-0100-000007000000}" name="班级_x000a_名次" dataDxfId="42"/>
    <tableColumn id="8" xr3:uid="{00000000-0010-0000-0100-000008000000}" name="班级_x000a_人数" dataDxfId="41"/>
    <tableColumn id="9" xr3:uid="{00000000-0010-0000-0100-000009000000}" name="班级_x000a_排名" dataDxfId="40">
      <calculatedColumnFormula>IFERROR(G4/H4,"")</calculatedColumnFormula>
    </tableColumn>
    <tableColumn id="10" xr3:uid="{00000000-0010-0000-0100-00000A000000}" name="专业_x000a_名次" dataDxfId="39"/>
    <tableColumn id="11" xr3:uid="{00000000-0010-0000-0100-00000B000000}" name="专业_x000a_人数" dataDxfId="38"/>
    <tableColumn id="12" xr3:uid="{00000000-0010-0000-0100-00000C000000}" name="专业_x000a_排名" dataDxfId="37">
      <calculatedColumnFormula>IFERROR(J4/K4,"")</calculatedColumnFormula>
    </tableColumn>
    <tableColumn id="13" xr3:uid="{00000000-0010-0000-0100-00000D000000}" name="备注" totalsRowFunction="count" dataDxfId="3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表1_35" displayName="表1_35" ref="A3:M53">
  <tableColumns count="13">
    <tableColumn id="1" xr3:uid="{00000000-0010-0000-0200-000001000000}" name="序号" totalsRowLabel="汇总" dataDxfId="35"/>
    <tableColumn id="2" xr3:uid="{00000000-0010-0000-0200-000002000000}" name="学号" dataDxfId="34"/>
    <tableColumn id="3" xr3:uid="{00000000-0010-0000-0200-000003000000}" name="姓名" dataDxfId="33"/>
    <tableColumn id="4" xr3:uid="{00000000-0010-0000-0200-000004000000}" name="性别" dataDxfId="32"/>
    <tableColumn id="5" xr3:uid="{00000000-0010-0000-0200-000005000000}" name="年级" dataDxfId="31"/>
    <tableColumn id="6" xr3:uid="{00000000-0010-0000-0200-000006000000}" name="班级" dataDxfId="30"/>
    <tableColumn id="7" xr3:uid="{00000000-0010-0000-0200-000007000000}" name="班级_x000a_名次" dataDxfId="29"/>
    <tableColumn id="8" xr3:uid="{00000000-0010-0000-0200-000008000000}" name="班级_x000a_人数" dataDxfId="28"/>
    <tableColumn id="9" xr3:uid="{00000000-0010-0000-0200-000009000000}" name="班级_x000a_排名" dataDxfId="27">
      <calculatedColumnFormula>VLOOKUP(B4,#REF!,11,FALSE)</calculatedColumnFormula>
    </tableColumn>
    <tableColumn id="10" xr3:uid="{00000000-0010-0000-0200-00000A000000}" name="专业_x000a_名次" dataDxfId="26"/>
    <tableColumn id="11" xr3:uid="{00000000-0010-0000-0200-00000B000000}" name="专业_x000a_人数" dataDxfId="25"/>
    <tableColumn id="12" xr3:uid="{00000000-0010-0000-0200-00000C000000}" name="专业_x000a_排名" dataDxfId="24">
      <calculatedColumnFormula>IFERROR(J4/K4,"")</calculatedColumnFormula>
    </tableColumn>
    <tableColumn id="13" xr3:uid="{00000000-0010-0000-0200-00000D000000}" name="备注" totalsRowFunction="count" dataDxfId="23"/>
  </tableColumns>
  <tableStyleInfo name="TableStyleLight15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表1_356" displayName="表1_356" ref="A3:E6">
  <autoFilter ref="A3:E6" xr:uid="{00000000-0009-0000-0100-000005000000}"/>
  <tableColumns count="5">
    <tableColumn id="1" xr3:uid="{00000000-0010-0000-0300-000001000000}" name="序号" totalsRowLabel="汇总" dataDxfId="22"/>
    <tableColumn id="2" xr3:uid="{00000000-0010-0000-0300-000002000000}" name="班级名称" dataDxfId="21"/>
    <tableColumn id="3" xr3:uid="{00000000-0010-0000-0300-000003000000}" name="班级人数" dataDxfId="20"/>
    <tableColumn id="4" xr3:uid="{00000000-0010-0000-0300-000004000000}" name="班主任姓名" dataDxfId="19"/>
    <tableColumn id="5" xr3:uid="{00000000-0010-0000-0300-000005000000}" name="备注" dataDxfId="18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P96"/>
  <sheetViews>
    <sheetView tabSelected="1" zoomScale="85" zoomScaleNormal="85" workbookViewId="0">
      <selection activeCell="F23" sqref="F23"/>
    </sheetView>
  </sheetViews>
  <sheetFormatPr defaultColWidth="9" defaultRowHeight="17.399999999999999" x14ac:dyDescent="0.25"/>
  <cols>
    <col min="1" max="1" width="5.8984375" style="10" customWidth="1"/>
    <col min="2" max="2" width="12.8984375" style="10" customWidth="1"/>
    <col min="3" max="3" width="10.09765625" style="11" customWidth="1"/>
    <col min="4" max="5" width="6.8984375" style="11" customWidth="1"/>
    <col min="6" max="6" width="14.69921875" style="10" customWidth="1"/>
    <col min="7" max="12" width="8.69921875" style="10" customWidth="1"/>
    <col min="13" max="13" width="18.3984375" style="10" customWidth="1"/>
    <col min="14" max="16384" width="9" style="10"/>
  </cols>
  <sheetData>
    <row r="1" spans="1:13" ht="46.5" customHeight="1" x14ac:dyDescent="0.25">
      <c r="A1" s="110" t="s">
        <v>11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ht="30.75" customHeight="1" thickBot="1" x14ac:dyDescent="0.3">
      <c r="A2" s="111" t="s">
        <v>427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s="24" customFormat="1" ht="37.5" customHeight="1" thickBot="1" x14ac:dyDescent="0.3">
      <c r="A3" s="26" t="s">
        <v>0</v>
      </c>
      <c r="B3" s="27" t="s">
        <v>1</v>
      </c>
      <c r="C3" s="27" t="s">
        <v>2</v>
      </c>
      <c r="D3" s="27" t="s">
        <v>12</v>
      </c>
      <c r="E3" s="27" t="s">
        <v>3</v>
      </c>
      <c r="F3" s="28" t="s">
        <v>13</v>
      </c>
      <c r="G3" s="29" t="s">
        <v>4</v>
      </c>
      <c r="H3" s="30" t="s">
        <v>5</v>
      </c>
      <c r="I3" s="31" t="s">
        <v>6</v>
      </c>
      <c r="J3" s="27" t="s">
        <v>7</v>
      </c>
      <c r="K3" s="27" t="s">
        <v>8</v>
      </c>
      <c r="L3" s="32" t="s">
        <v>9</v>
      </c>
      <c r="M3" s="33" t="s">
        <v>10</v>
      </c>
    </row>
    <row r="4" spans="1:13" s="9" customFormat="1" ht="17.25" customHeight="1" x14ac:dyDescent="0.25">
      <c r="A4" s="102">
        <v>1</v>
      </c>
      <c r="B4" s="100">
        <v>2017013218</v>
      </c>
      <c r="C4" s="101" t="s">
        <v>83</v>
      </c>
      <c r="D4" s="102" t="s">
        <v>361</v>
      </c>
      <c r="E4" s="103">
        <v>2017</v>
      </c>
      <c r="F4" s="104" t="s">
        <v>84</v>
      </c>
      <c r="G4" s="105">
        <v>1</v>
      </c>
      <c r="H4" s="106">
        <v>28</v>
      </c>
      <c r="I4" s="107">
        <v>3.5714285714285698E-2</v>
      </c>
      <c r="J4" s="106">
        <v>2</v>
      </c>
      <c r="K4" s="106">
        <v>51</v>
      </c>
      <c r="L4" s="108">
        <v>3.9215686274509803E-2</v>
      </c>
      <c r="M4" s="109" t="s">
        <v>440</v>
      </c>
    </row>
    <row r="5" spans="1:13" s="9" customFormat="1" ht="17.25" customHeight="1" x14ac:dyDescent="0.25">
      <c r="A5" s="49">
        <v>2</v>
      </c>
      <c r="B5" s="39">
        <v>2017013220</v>
      </c>
      <c r="C5" s="40" t="s">
        <v>87</v>
      </c>
      <c r="D5" s="49" t="s">
        <v>361</v>
      </c>
      <c r="E5" s="50">
        <v>2017</v>
      </c>
      <c r="F5" s="52" t="s">
        <v>84</v>
      </c>
      <c r="G5" s="54">
        <v>2</v>
      </c>
      <c r="H5" s="59">
        <v>28</v>
      </c>
      <c r="I5" s="63">
        <v>7.1428571428571397E-2</v>
      </c>
      <c r="J5" s="59">
        <v>5</v>
      </c>
      <c r="K5" s="59">
        <v>51</v>
      </c>
      <c r="L5" s="66">
        <v>9.8039215686274495E-2</v>
      </c>
      <c r="M5" s="86" t="s">
        <v>441</v>
      </c>
    </row>
    <row r="6" spans="1:13" s="9" customFormat="1" ht="17.25" customHeight="1" x14ac:dyDescent="0.25">
      <c r="A6" s="49">
        <v>3</v>
      </c>
      <c r="B6" s="79">
        <v>2017013226</v>
      </c>
      <c r="C6" s="80" t="s">
        <v>88</v>
      </c>
      <c r="D6" s="49" t="s">
        <v>361</v>
      </c>
      <c r="E6" s="50">
        <v>2017</v>
      </c>
      <c r="F6" s="52" t="s">
        <v>84</v>
      </c>
      <c r="G6" s="82">
        <v>3</v>
      </c>
      <c r="H6" s="83">
        <v>28</v>
      </c>
      <c r="I6" s="84">
        <v>0.107142857142857</v>
      </c>
      <c r="J6" s="83">
        <v>6</v>
      </c>
      <c r="K6" s="83">
        <v>51</v>
      </c>
      <c r="L6" s="85">
        <v>0.11764705882352899</v>
      </c>
      <c r="M6" s="86" t="s">
        <v>430</v>
      </c>
    </row>
    <row r="7" spans="1:13" s="9" customFormat="1" ht="17.25" customHeight="1" x14ac:dyDescent="0.25">
      <c r="A7" s="49">
        <v>4</v>
      </c>
      <c r="B7" s="39">
        <v>2017013242</v>
      </c>
      <c r="C7" s="40" t="s">
        <v>81</v>
      </c>
      <c r="D7" s="49" t="s">
        <v>14</v>
      </c>
      <c r="E7" s="50">
        <v>2017</v>
      </c>
      <c r="F7" s="52" t="s">
        <v>82</v>
      </c>
      <c r="G7" s="54">
        <v>1</v>
      </c>
      <c r="H7" s="59">
        <v>23</v>
      </c>
      <c r="I7" s="63">
        <v>4.3478260869565202E-2</v>
      </c>
      <c r="J7" s="59">
        <v>1</v>
      </c>
      <c r="K7" s="59">
        <v>51</v>
      </c>
      <c r="L7" s="66">
        <v>1.9607843137254902E-2</v>
      </c>
      <c r="M7" s="86" t="s">
        <v>442</v>
      </c>
    </row>
    <row r="8" spans="1:13" s="9" customFormat="1" ht="17.25" customHeight="1" x14ac:dyDescent="0.25">
      <c r="A8" s="49">
        <v>5</v>
      </c>
      <c r="B8" s="39">
        <v>2017013234</v>
      </c>
      <c r="C8" s="40" t="s">
        <v>85</v>
      </c>
      <c r="D8" s="49" t="s">
        <v>14</v>
      </c>
      <c r="E8" s="50">
        <v>2017</v>
      </c>
      <c r="F8" s="52" t="s">
        <v>82</v>
      </c>
      <c r="G8" s="54">
        <v>2</v>
      </c>
      <c r="H8" s="59">
        <v>23</v>
      </c>
      <c r="I8" s="63">
        <v>8.6956521739130405E-2</v>
      </c>
      <c r="J8" s="59">
        <v>3</v>
      </c>
      <c r="K8" s="59">
        <v>51</v>
      </c>
      <c r="L8" s="66">
        <v>5.8823529411764698E-2</v>
      </c>
      <c r="M8" s="86" t="s">
        <v>443</v>
      </c>
    </row>
    <row r="9" spans="1:13" s="9" customFormat="1" ht="17.25" customHeight="1" x14ac:dyDescent="0.25">
      <c r="A9" s="49">
        <v>6</v>
      </c>
      <c r="B9" s="74">
        <v>2018013231</v>
      </c>
      <c r="C9" s="77" t="s">
        <v>229</v>
      </c>
      <c r="D9" s="49" t="s">
        <v>14</v>
      </c>
      <c r="E9" s="34">
        <v>2018</v>
      </c>
      <c r="F9" s="53" t="s">
        <v>230</v>
      </c>
      <c r="G9" s="58">
        <v>1</v>
      </c>
      <c r="H9" s="62">
        <v>28</v>
      </c>
      <c r="I9" s="65">
        <v>3.5714285714285712E-2</v>
      </c>
      <c r="J9" s="62">
        <v>2</v>
      </c>
      <c r="K9" s="62">
        <v>57</v>
      </c>
      <c r="L9" s="68">
        <v>3.5087719298245612E-2</v>
      </c>
      <c r="M9" s="86" t="s">
        <v>444</v>
      </c>
    </row>
    <row r="10" spans="1:13" s="9" customFormat="1" ht="17.25" customHeight="1" x14ac:dyDescent="0.25">
      <c r="A10" s="49">
        <v>7</v>
      </c>
      <c r="B10" s="74">
        <v>2018013232</v>
      </c>
      <c r="C10" s="77" t="s">
        <v>231</v>
      </c>
      <c r="D10" s="49" t="s">
        <v>14</v>
      </c>
      <c r="E10" s="34">
        <v>2018</v>
      </c>
      <c r="F10" s="53" t="s">
        <v>230</v>
      </c>
      <c r="G10" s="58">
        <v>2</v>
      </c>
      <c r="H10" s="62">
        <v>28</v>
      </c>
      <c r="I10" s="65">
        <v>7.1428571428571425E-2</v>
      </c>
      <c r="J10" s="62">
        <v>3</v>
      </c>
      <c r="K10" s="62">
        <v>57</v>
      </c>
      <c r="L10" s="68">
        <v>5.2631578947368418E-2</v>
      </c>
      <c r="M10" s="86" t="s">
        <v>445</v>
      </c>
    </row>
    <row r="11" spans="1:13" s="9" customFormat="1" ht="17.25" customHeight="1" x14ac:dyDescent="0.25">
      <c r="A11" s="49">
        <v>8</v>
      </c>
      <c r="B11" s="87">
        <v>2018013223</v>
      </c>
      <c r="C11" s="88" t="s">
        <v>234</v>
      </c>
      <c r="D11" s="49" t="s">
        <v>14</v>
      </c>
      <c r="E11" s="34">
        <v>2018</v>
      </c>
      <c r="F11" s="53" t="s">
        <v>230</v>
      </c>
      <c r="G11" s="91">
        <v>3</v>
      </c>
      <c r="H11" s="92">
        <v>28</v>
      </c>
      <c r="I11" s="93">
        <v>0.10714285714285714</v>
      </c>
      <c r="J11" s="92">
        <v>5</v>
      </c>
      <c r="K11" s="92">
        <v>57</v>
      </c>
      <c r="L11" s="94">
        <v>8.771929824561403E-2</v>
      </c>
      <c r="M11" s="86" t="s">
        <v>431</v>
      </c>
    </row>
    <row r="12" spans="1:13" s="9" customFormat="1" ht="17.25" customHeight="1" x14ac:dyDescent="0.25">
      <c r="A12" s="49">
        <v>9</v>
      </c>
      <c r="B12" s="74">
        <v>2018013251</v>
      </c>
      <c r="C12" s="77" t="s">
        <v>227</v>
      </c>
      <c r="D12" s="49" t="s">
        <v>14</v>
      </c>
      <c r="E12" s="34">
        <v>2018</v>
      </c>
      <c r="F12" s="53" t="s">
        <v>228</v>
      </c>
      <c r="G12" s="58">
        <v>1</v>
      </c>
      <c r="H12" s="62">
        <v>29</v>
      </c>
      <c r="I12" s="65">
        <v>3.4482758620689655E-2</v>
      </c>
      <c r="J12" s="62">
        <v>1</v>
      </c>
      <c r="K12" s="62">
        <v>57</v>
      </c>
      <c r="L12" s="68">
        <v>1.7543859649122806E-2</v>
      </c>
      <c r="M12" s="86" t="s">
        <v>446</v>
      </c>
    </row>
    <row r="13" spans="1:13" s="9" customFormat="1" ht="17.25" customHeight="1" x14ac:dyDescent="0.25">
      <c r="A13" s="49">
        <v>10</v>
      </c>
      <c r="B13" s="74">
        <v>2018013270</v>
      </c>
      <c r="C13" s="77" t="s">
        <v>232</v>
      </c>
      <c r="D13" s="49" t="s">
        <v>361</v>
      </c>
      <c r="E13" s="34">
        <v>2018</v>
      </c>
      <c r="F13" s="53" t="s">
        <v>233</v>
      </c>
      <c r="G13" s="58">
        <v>2</v>
      </c>
      <c r="H13" s="62">
        <v>29</v>
      </c>
      <c r="I13" s="65">
        <v>6.8965517241379309E-2</v>
      </c>
      <c r="J13" s="62">
        <v>4</v>
      </c>
      <c r="K13" s="62">
        <v>57</v>
      </c>
      <c r="L13" s="68">
        <v>7.0175438596491224E-2</v>
      </c>
      <c r="M13" s="86" t="s">
        <v>447</v>
      </c>
    </row>
    <row r="14" spans="1:13" s="9" customFormat="1" ht="17.25" customHeight="1" x14ac:dyDescent="0.25">
      <c r="A14" s="49">
        <v>11</v>
      </c>
      <c r="B14" s="87">
        <v>2018013261</v>
      </c>
      <c r="C14" s="88" t="s">
        <v>235</v>
      </c>
      <c r="D14" s="81" t="s">
        <v>14</v>
      </c>
      <c r="E14" s="89">
        <v>2018</v>
      </c>
      <c r="F14" s="90" t="s">
        <v>233</v>
      </c>
      <c r="G14" s="91">
        <v>3</v>
      </c>
      <c r="H14" s="92">
        <v>29</v>
      </c>
      <c r="I14" s="93">
        <v>0.10344827586206896</v>
      </c>
      <c r="J14" s="92">
        <v>6</v>
      </c>
      <c r="K14" s="92">
        <v>57</v>
      </c>
      <c r="L14" s="94">
        <v>0.10526315789473684</v>
      </c>
      <c r="M14" s="86" t="s">
        <v>432</v>
      </c>
    </row>
    <row r="15" spans="1:13" s="9" customFormat="1" ht="17.25" customHeight="1" x14ac:dyDescent="0.25">
      <c r="A15" s="49">
        <v>12</v>
      </c>
      <c r="B15" s="69">
        <v>2017012955</v>
      </c>
      <c r="C15" s="40" t="s">
        <v>19</v>
      </c>
      <c r="D15" s="49" t="s">
        <v>361</v>
      </c>
      <c r="E15" s="50">
        <v>2017</v>
      </c>
      <c r="F15" s="52" t="s">
        <v>20</v>
      </c>
      <c r="G15" s="54">
        <v>1</v>
      </c>
      <c r="H15" s="59">
        <v>33</v>
      </c>
      <c r="I15" s="63">
        <v>3.0300000000000001E-2</v>
      </c>
      <c r="J15" s="59">
        <v>1</v>
      </c>
      <c r="K15" s="59">
        <v>89</v>
      </c>
      <c r="L15" s="66">
        <v>1.12E-2</v>
      </c>
      <c r="M15" s="86" t="s">
        <v>448</v>
      </c>
    </row>
    <row r="16" spans="1:13" s="9" customFormat="1" ht="17.25" customHeight="1" x14ac:dyDescent="0.25">
      <c r="A16" s="49">
        <v>13</v>
      </c>
      <c r="B16" s="69">
        <v>2017012943</v>
      </c>
      <c r="C16" s="40" t="s">
        <v>21</v>
      </c>
      <c r="D16" s="49" t="s">
        <v>14</v>
      </c>
      <c r="E16" s="50">
        <v>2017</v>
      </c>
      <c r="F16" s="52" t="s">
        <v>20</v>
      </c>
      <c r="G16" s="54">
        <v>2</v>
      </c>
      <c r="H16" s="59">
        <v>33</v>
      </c>
      <c r="I16" s="63">
        <v>6.0600000000000001E-2</v>
      </c>
      <c r="J16" s="59">
        <v>2</v>
      </c>
      <c r="K16" s="59">
        <v>89</v>
      </c>
      <c r="L16" s="66">
        <v>2.2499999999999999E-2</v>
      </c>
      <c r="M16" s="86" t="s">
        <v>449</v>
      </c>
    </row>
    <row r="17" spans="1:13" s="9" customFormat="1" ht="17.25" customHeight="1" x14ac:dyDescent="0.25">
      <c r="A17" s="49">
        <v>14</v>
      </c>
      <c r="B17" s="69">
        <v>2017012933</v>
      </c>
      <c r="C17" s="40" t="s">
        <v>28</v>
      </c>
      <c r="D17" s="49" t="s">
        <v>14</v>
      </c>
      <c r="E17" s="50">
        <v>2017</v>
      </c>
      <c r="F17" s="52" t="s">
        <v>20</v>
      </c>
      <c r="G17" s="54">
        <v>3</v>
      </c>
      <c r="H17" s="59">
        <v>33</v>
      </c>
      <c r="I17" s="63">
        <v>9.0899999999999995E-2</v>
      </c>
      <c r="J17" s="59">
        <v>7</v>
      </c>
      <c r="K17" s="59">
        <v>89</v>
      </c>
      <c r="L17" s="66">
        <v>7.8700000000000006E-2</v>
      </c>
      <c r="M17" s="86" t="s">
        <v>450</v>
      </c>
    </row>
    <row r="18" spans="1:13" s="9" customFormat="1" ht="17.25" customHeight="1" x14ac:dyDescent="0.25">
      <c r="A18" s="49">
        <v>15</v>
      </c>
      <c r="B18" s="69">
        <v>2017012986</v>
      </c>
      <c r="C18" s="40" t="s">
        <v>22</v>
      </c>
      <c r="D18" s="49" t="s">
        <v>361</v>
      </c>
      <c r="E18" s="50">
        <v>2017</v>
      </c>
      <c r="F18" s="52" t="s">
        <v>23</v>
      </c>
      <c r="G18" s="54">
        <v>1</v>
      </c>
      <c r="H18" s="59">
        <v>27</v>
      </c>
      <c r="I18" s="63">
        <v>3.6999999999999998E-2</v>
      </c>
      <c r="J18" s="59">
        <v>3</v>
      </c>
      <c r="K18" s="59">
        <v>89</v>
      </c>
      <c r="L18" s="66">
        <v>3.3700000000000001E-2</v>
      </c>
      <c r="M18" s="86" t="s">
        <v>451</v>
      </c>
    </row>
    <row r="19" spans="1:13" s="9" customFormat="1" ht="17.25" customHeight="1" x14ac:dyDescent="0.25">
      <c r="A19" s="49">
        <v>16</v>
      </c>
      <c r="B19" s="69">
        <v>2017012988</v>
      </c>
      <c r="C19" s="40" t="s">
        <v>24</v>
      </c>
      <c r="D19" s="49" t="s">
        <v>361</v>
      </c>
      <c r="E19" s="50">
        <v>2017</v>
      </c>
      <c r="F19" s="52" t="s">
        <v>23</v>
      </c>
      <c r="G19" s="54">
        <v>2</v>
      </c>
      <c r="H19" s="59">
        <v>27</v>
      </c>
      <c r="I19" s="63">
        <v>7.4099999999999999E-2</v>
      </c>
      <c r="J19" s="59">
        <v>4</v>
      </c>
      <c r="K19" s="59">
        <v>89</v>
      </c>
      <c r="L19" s="66">
        <v>4.4900000000000002E-2</v>
      </c>
      <c r="M19" s="86" t="s">
        <v>452</v>
      </c>
    </row>
    <row r="20" spans="1:13" s="9" customFormat="1" ht="17.25" customHeight="1" x14ac:dyDescent="0.25">
      <c r="A20" s="49">
        <v>17</v>
      </c>
      <c r="B20" s="95">
        <v>2017012965</v>
      </c>
      <c r="C20" s="80" t="s">
        <v>27</v>
      </c>
      <c r="D20" s="81" t="s">
        <v>433</v>
      </c>
      <c r="E20" s="50">
        <v>2017</v>
      </c>
      <c r="F20" s="52" t="s">
        <v>23</v>
      </c>
      <c r="G20" s="41">
        <v>3</v>
      </c>
      <c r="H20" s="42">
        <v>27</v>
      </c>
      <c r="I20" s="43">
        <v>0.1111</v>
      </c>
      <c r="J20" s="41">
        <v>6</v>
      </c>
      <c r="K20" s="42">
        <v>89</v>
      </c>
      <c r="L20" s="43">
        <v>6.7400000000000002E-2</v>
      </c>
      <c r="M20" s="86" t="s">
        <v>434</v>
      </c>
    </row>
    <row r="21" spans="1:13" s="9" customFormat="1" ht="17.25" customHeight="1" x14ac:dyDescent="0.25">
      <c r="A21" s="49">
        <v>18</v>
      </c>
      <c r="B21" s="69">
        <v>2016012855</v>
      </c>
      <c r="C21" s="40" t="s">
        <v>25</v>
      </c>
      <c r="D21" s="49" t="s">
        <v>14</v>
      </c>
      <c r="E21" s="50">
        <v>2017</v>
      </c>
      <c r="F21" s="52" t="s">
        <v>26</v>
      </c>
      <c r="G21" s="54">
        <v>1</v>
      </c>
      <c r="H21" s="59">
        <v>29</v>
      </c>
      <c r="I21" s="63">
        <v>3.4500000000000003E-2</v>
      </c>
      <c r="J21" s="59">
        <v>5</v>
      </c>
      <c r="K21" s="59">
        <v>89</v>
      </c>
      <c r="L21" s="66">
        <v>5.62E-2</v>
      </c>
      <c r="M21" s="86" t="s">
        <v>453</v>
      </c>
    </row>
    <row r="22" spans="1:13" s="9" customFormat="1" ht="17.25" customHeight="1" x14ac:dyDescent="0.25">
      <c r="A22" s="49">
        <v>19</v>
      </c>
      <c r="B22" s="69">
        <v>2017013254</v>
      </c>
      <c r="C22" s="40" t="s">
        <v>29</v>
      </c>
      <c r="D22" s="49" t="s">
        <v>361</v>
      </c>
      <c r="E22" s="50">
        <v>2017</v>
      </c>
      <c r="F22" s="52" t="s">
        <v>26</v>
      </c>
      <c r="G22" s="54">
        <v>2</v>
      </c>
      <c r="H22" s="59">
        <v>29</v>
      </c>
      <c r="I22" s="63">
        <v>6.9000000000000006E-2</v>
      </c>
      <c r="J22" s="59">
        <v>8</v>
      </c>
      <c r="K22" s="59">
        <v>89</v>
      </c>
      <c r="L22" s="66">
        <v>8.9899999999999994E-2</v>
      </c>
      <c r="M22" s="86" t="s">
        <v>454</v>
      </c>
    </row>
    <row r="23" spans="1:13" s="9" customFormat="1" ht="17.25" customHeight="1" x14ac:dyDescent="0.25">
      <c r="A23" s="49">
        <v>20</v>
      </c>
      <c r="B23" s="44">
        <v>2018012960</v>
      </c>
      <c r="C23" s="40" t="s">
        <v>130</v>
      </c>
      <c r="D23" s="49" t="s">
        <v>14</v>
      </c>
      <c r="E23" s="50">
        <v>2018</v>
      </c>
      <c r="F23" s="52" t="s">
        <v>131</v>
      </c>
      <c r="G23" s="54">
        <v>1</v>
      </c>
      <c r="H23" s="59">
        <v>32</v>
      </c>
      <c r="I23" s="63">
        <v>3.125E-2</v>
      </c>
      <c r="J23" s="59">
        <v>2</v>
      </c>
      <c r="K23" s="59">
        <v>94</v>
      </c>
      <c r="L23" s="66">
        <v>2.1276595744680899E-2</v>
      </c>
      <c r="M23" s="86" t="s">
        <v>455</v>
      </c>
    </row>
    <row r="24" spans="1:13" s="9" customFormat="1" ht="17.25" customHeight="1" x14ac:dyDescent="0.25">
      <c r="A24" s="49">
        <v>21</v>
      </c>
      <c r="B24" s="39">
        <v>2017013792</v>
      </c>
      <c r="C24" s="40" t="s">
        <v>134</v>
      </c>
      <c r="D24" s="49" t="s">
        <v>361</v>
      </c>
      <c r="E24" s="50">
        <v>2018</v>
      </c>
      <c r="F24" s="52" t="s">
        <v>131</v>
      </c>
      <c r="G24" s="54">
        <v>2</v>
      </c>
      <c r="H24" s="59">
        <v>32</v>
      </c>
      <c r="I24" s="63">
        <v>6.25E-2</v>
      </c>
      <c r="J24" s="59">
        <v>4</v>
      </c>
      <c r="K24" s="59">
        <v>94</v>
      </c>
      <c r="L24" s="66">
        <v>4.2553191489361701E-2</v>
      </c>
      <c r="M24" s="86" t="s">
        <v>456</v>
      </c>
    </row>
    <row r="25" spans="1:13" s="9" customFormat="1" ht="17.25" customHeight="1" x14ac:dyDescent="0.25">
      <c r="A25" s="49">
        <v>22</v>
      </c>
      <c r="B25" s="39">
        <v>2018012963</v>
      </c>
      <c r="C25" s="40" t="s">
        <v>136</v>
      </c>
      <c r="D25" s="49" t="s">
        <v>14</v>
      </c>
      <c r="E25" s="50">
        <v>2018</v>
      </c>
      <c r="F25" s="52" t="s">
        <v>131</v>
      </c>
      <c r="G25" s="54">
        <v>3</v>
      </c>
      <c r="H25" s="59">
        <v>32</v>
      </c>
      <c r="I25" s="63">
        <v>9.375E-2</v>
      </c>
      <c r="J25" s="59">
        <v>6</v>
      </c>
      <c r="K25" s="59">
        <v>94</v>
      </c>
      <c r="L25" s="66">
        <v>6.3829787234042507E-2</v>
      </c>
      <c r="M25" s="86" t="s">
        <v>457</v>
      </c>
    </row>
    <row r="26" spans="1:13" s="9" customFormat="1" ht="17.25" customHeight="1" x14ac:dyDescent="0.25">
      <c r="A26" s="49">
        <v>23</v>
      </c>
      <c r="B26" s="39">
        <v>2018013000</v>
      </c>
      <c r="C26" s="40" t="s">
        <v>128</v>
      </c>
      <c r="D26" s="49" t="s">
        <v>361</v>
      </c>
      <c r="E26" s="50">
        <v>2018</v>
      </c>
      <c r="F26" s="52" t="s">
        <v>129</v>
      </c>
      <c r="G26" s="54">
        <v>1</v>
      </c>
      <c r="H26" s="59">
        <v>32</v>
      </c>
      <c r="I26" s="63">
        <v>3.125E-2</v>
      </c>
      <c r="J26" s="59">
        <v>1</v>
      </c>
      <c r="K26" s="59">
        <v>94</v>
      </c>
      <c r="L26" s="66">
        <v>1.0638297872340399E-2</v>
      </c>
      <c r="M26" s="86" t="s">
        <v>458</v>
      </c>
    </row>
    <row r="27" spans="1:13" s="9" customFormat="1" ht="17.25" customHeight="1" x14ac:dyDescent="0.25">
      <c r="A27" s="49">
        <v>24</v>
      </c>
      <c r="B27" s="39">
        <v>2018012986</v>
      </c>
      <c r="C27" s="40" t="s">
        <v>135</v>
      </c>
      <c r="D27" s="49" t="s">
        <v>14</v>
      </c>
      <c r="E27" s="50">
        <v>2018</v>
      </c>
      <c r="F27" s="52" t="s">
        <v>129</v>
      </c>
      <c r="G27" s="54">
        <v>2</v>
      </c>
      <c r="H27" s="59">
        <v>32</v>
      </c>
      <c r="I27" s="63">
        <v>6.25E-2</v>
      </c>
      <c r="J27" s="59">
        <v>5</v>
      </c>
      <c r="K27" s="59">
        <v>94</v>
      </c>
      <c r="L27" s="66">
        <v>5.31914893617021E-2</v>
      </c>
      <c r="M27" s="86" t="s">
        <v>459</v>
      </c>
    </row>
    <row r="28" spans="1:13" s="9" customFormat="1" ht="17.25" customHeight="1" x14ac:dyDescent="0.25">
      <c r="A28" s="49">
        <v>25</v>
      </c>
      <c r="B28" s="45">
        <v>2018013002</v>
      </c>
      <c r="C28" s="46" t="s">
        <v>137</v>
      </c>
      <c r="D28" s="49" t="s">
        <v>361</v>
      </c>
      <c r="E28" s="51">
        <v>2018</v>
      </c>
      <c r="F28" s="52" t="s">
        <v>129</v>
      </c>
      <c r="G28" s="55">
        <v>3</v>
      </c>
      <c r="H28" s="60">
        <v>32</v>
      </c>
      <c r="I28" s="63">
        <v>9.375E-2</v>
      </c>
      <c r="J28" s="59">
        <v>7</v>
      </c>
      <c r="K28" s="59">
        <v>94</v>
      </c>
      <c r="L28" s="66">
        <v>7.4468085106383003E-2</v>
      </c>
      <c r="M28" s="86" t="s">
        <v>460</v>
      </c>
    </row>
    <row r="29" spans="1:13" s="9" customFormat="1" ht="17.25" customHeight="1" x14ac:dyDescent="0.25">
      <c r="A29" s="49">
        <v>26</v>
      </c>
      <c r="B29" s="45">
        <v>2018013027</v>
      </c>
      <c r="C29" s="46" t="s">
        <v>132</v>
      </c>
      <c r="D29" s="49" t="s">
        <v>14</v>
      </c>
      <c r="E29" s="51">
        <v>2018</v>
      </c>
      <c r="F29" s="52" t="s">
        <v>133</v>
      </c>
      <c r="G29" s="55">
        <v>1</v>
      </c>
      <c r="H29" s="60">
        <v>30</v>
      </c>
      <c r="I29" s="63">
        <v>3.3333333333333298E-2</v>
      </c>
      <c r="J29" s="59">
        <v>3</v>
      </c>
      <c r="K29" s="59">
        <v>94</v>
      </c>
      <c r="L29" s="66">
        <v>3.1914893617021302E-2</v>
      </c>
      <c r="M29" s="86" t="s">
        <v>461</v>
      </c>
    </row>
    <row r="30" spans="1:13" s="9" customFormat="1" ht="17.25" customHeight="1" x14ac:dyDescent="0.25">
      <c r="A30" s="49">
        <v>27</v>
      </c>
      <c r="B30" s="39">
        <v>2018013032</v>
      </c>
      <c r="C30" s="40" t="s">
        <v>139</v>
      </c>
      <c r="D30" s="49" t="s">
        <v>361</v>
      </c>
      <c r="E30" s="50">
        <v>2018</v>
      </c>
      <c r="F30" s="52" t="s">
        <v>133</v>
      </c>
      <c r="G30" s="54">
        <v>2</v>
      </c>
      <c r="H30" s="59">
        <v>30</v>
      </c>
      <c r="I30" s="63">
        <v>6.6666666666666693E-2</v>
      </c>
      <c r="J30" s="59">
        <v>9</v>
      </c>
      <c r="K30" s="59">
        <v>94</v>
      </c>
      <c r="L30" s="66">
        <v>9.5744680851063801E-2</v>
      </c>
      <c r="M30" s="86" t="s">
        <v>462</v>
      </c>
    </row>
    <row r="31" spans="1:13" s="9" customFormat="1" ht="17.25" customHeight="1" x14ac:dyDescent="0.25">
      <c r="A31" s="49">
        <v>28</v>
      </c>
      <c r="B31" s="39">
        <v>2018013023</v>
      </c>
      <c r="C31" s="40" t="s">
        <v>141</v>
      </c>
      <c r="D31" s="49" t="s">
        <v>14</v>
      </c>
      <c r="E31" s="50">
        <v>2018</v>
      </c>
      <c r="F31" s="52" t="s">
        <v>133</v>
      </c>
      <c r="G31" s="54">
        <v>3</v>
      </c>
      <c r="H31" s="59">
        <v>30</v>
      </c>
      <c r="I31" s="63">
        <v>0.1</v>
      </c>
      <c r="J31" s="59">
        <v>11</v>
      </c>
      <c r="K31" s="59">
        <v>94</v>
      </c>
      <c r="L31" s="66">
        <v>0.117021276595745</v>
      </c>
      <c r="M31" s="86" t="s">
        <v>463</v>
      </c>
    </row>
    <row r="32" spans="1:13" s="9" customFormat="1" ht="17.25" customHeight="1" x14ac:dyDescent="0.25">
      <c r="A32" s="49">
        <v>29</v>
      </c>
      <c r="B32" s="74">
        <v>2019012823</v>
      </c>
      <c r="C32" s="77" t="s">
        <v>247</v>
      </c>
      <c r="D32" s="49" t="s">
        <v>14</v>
      </c>
      <c r="E32" s="34">
        <v>2019</v>
      </c>
      <c r="F32" s="52" t="s">
        <v>248</v>
      </c>
      <c r="G32" s="58">
        <v>1</v>
      </c>
      <c r="H32" s="62">
        <v>30</v>
      </c>
      <c r="I32" s="65">
        <v>3.3333333333333298E-2</v>
      </c>
      <c r="J32" s="62">
        <v>1</v>
      </c>
      <c r="K32" s="62">
        <v>337</v>
      </c>
      <c r="L32" s="68">
        <v>2.9673590504451001E-3</v>
      </c>
      <c r="M32" s="86" t="s">
        <v>464</v>
      </c>
    </row>
    <row r="33" spans="1:13" s="9" customFormat="1" ht="17.25" customHeight="1" x14ac:dyDescent="0.25">
      <c r="A33" s="49">
        <v>30</v>
      </c>
      <c r="B33" s="74">
        <v>2019012818</v>
      </c>
      <c r="C33" s="77" t="s">
        <v>255</v>
      </c>
      <c r="D33" s="49" t="s">
        <v>14</v>
      </c>
      <c r="E33" s="34">
        <v>2019</v>
      </c>
      <c r="F33" s="52" t="s">
        <v>248</v>
      </c>
      <c r="G33" s="58">
        <v>2</v>
      </c>
      <c r="H33" s="62">
        <v>30</v>
      </c>
      <c r="I33" s="65">
        <v>6.6666666666666693E-2</v>
      </c>
      <c r="J33" s="62">
        <v>5</v>
      </c>
      <c r="K33" s="62">
        <v>337</v>
      </c>
      <c r="L33" s="68">
        <v>1.4836795252225501E-2</v>
      </c>
      <c r="M33" s="86" t="s">
        <v>465</v>
      </c>
    </row>
    <row r="34" spans="1:13" s="9" customFormat="1" ht="17.25" customHeight="1" x14ac:dyDescent="0.25">
      <c r="A34" s="49">
        <v>31</v>
      </c>
      <c r="B34" s="74">
        <v>2019012799</v>
      </c>
      <c r="C34" s="77" t="s">
        <v>263</v>
      </c>
      <c r="D34" s="49" t="s">
        <v>361</v>
      </c>
      <c r="E34" s="34">
        <v>2019</v>
      </c>
      <c r="F34" s="52" t="s">
        <v>248</v>
      </c>
      <c r="G34" s="58">
        <v>3</v>
      </c>
      <c r="H34" s="62">
        <v>30</v>
      </c>
      <c r="I34" s="65">
        <v>0.1</v>
      </c>
      <c r="J34" s="62">
        <v>10</v>
      </c>
      <c r="K34" s="62">
        <v>337</v>
      </c>
      <c r="L34" s="68">
        <v>2.9673590504451001E-2</v>
      </c>
      <c r="M34" s="86" t="s">
        <v>466</v>
      </c>
    </row>
    <row r="35" spans="1:13" s="9" customFormat="1" ht="17.25" customHeight="1" x14ac:dyDescent="0.25">
      <c r="A35" s="49">
        <v>32</v>
      </c>
      <c r="B35" s="75">
        <v>2018014249</v>
      </c>
      <c r="C35" s="77" t="s">
        <v>256</v>
      </c>
      <c r="D35" s="49" t="s">
        <v>361</v>
      </c>
      <c r="E35" s="34">
        <v>2019</v>
      </c>
      <c r="F35" s="52" t="s">
        <v>257</v>
      </c>
      <c r="G35" s="58">
        <v>1</v>
      </c>
      <c r="H35" s="62">
        <v>30</v>
      </c>
      <c r="I35" s="65">
        <v>3.3333333333333298E-2</v>
      </c>
      <c r="J35" s="62">
        <v>6</v>
      </c>
      <c r="K35" s="62">
        <v>337</v>
      </c>
      <c r="L35" s="68">
        <v>1.78041543026706E-2</v>
      </c>
      <c r="M35" s="86" t="s">
        <v>467</v>
      </c>
    </row>
    <row r="36" spans="1:13" s="9" customFormat="1" ht="17.25" customHeight="1" x14ac:dyDescent="0.25">
      <c r="A36" s="49">
        <v>33</v>
      </c>
      <c r="B36" s="75">
        <v>2019012836</v>
      </c>
      <c r="C36" s="77" t="s">
        <v>297</v>
      </c>
      <c r="D36" s="49" t="s">
        <v>361</v>
      </c>
      <c r="E36" s="34">
        <v>2019</v>
      </c>
      <c r="F36" s="52" t="s">
        <v>257</v>
      </c>
      <c r="G36" s="58">
        <v>2</v>
      </c>
      <c r="H36" s="62">
        <v>30</v>
      </c>
      <c r="I36" s="65">
        <v>6.6666666666666693E-2</v>
      </c>
      <c r="J36" s="62">
        <v>40</v>
      </c>
      <c r="K36" s="62">
        <v>337</v>
      </c>
      <c r="L36" s="68">
        <v>0.11869436201780416</v>
      </c>
      <c r="M36" s="86" t="s">
        <v>468</v>
      </c>
    </row>
    <row r="37" spans="1:13" s="9" customFormat="1" ht="17.25" customHeight="1" x14ac:dyDescent="0.25">
      <c r="A37" s="49">
        <v>34</v>
      </c>
      <c r="B37" s="75">
        <v>2019012859</v>
      </c>
      <c r="C37" s="77" t="s">
        <v>275</v>
      </c>
      <c r="D37" s="49" t="s">
        <v>361</v>
      </c>
      <c r="E37" s="34">
        <v>2019</v>
      </c>
      <c r="F37" s="52" t="s">
        <v>276</v>
      </c>
      <c r="G37" s="58">
        <v>1</v>
      </c>
      <c r="H37" s="62">
        <v>33</v>
      </c>
      <c r="I37" s="65">
        <v>3.03030303030303E-2</v>
      </c>
      <c r="J37" s="62">
        <v>20</v>
      </c>
      <c r="K37" s="62">
        <v>337</v>
      </c>
      <c r="L37" s="68">
        <v>5.93471810089021E-2</v>
      </c>
      <c r="M37" s="86" t="s">
        <v>469</v>
      </c>
    </row>
    <row r="38" spans="1:13" s="9" customFormat="1" ht="17.25" customHeight="1" x14ac:dyDescent="0.25">
      <c r="A38" s="49">
        <v>35</v>
      </c>
      <c r="B38" s="75">
        <v>2019012871</v>
      </c>
      <c r="C38" s="77" t="s">
        <v>290</v>
      </c>
      <c r="D38" s="49" t="s">
        <v>14</v>
      </c>
      <c r="E38" s="34">
        <v>2019</v>
      </c>
      <c r="F38" s="52" t="s">
        <v>276</v>
      </c>
      <c r="G38" s="58">
        <v>2</v>
      </c>
      <c r="H38" s="62">
        <v>33</v>
      </c>
      <c r="I38" s="65">
        <v>6.0606060606060601E-2</v>
      </c>
      <c r="J38" s="62">
        <v>33</v>
      </c>
      <c r="K38" s="62">
        <v>337</v>
      </c>
      <c r="L38" s="68">
        <v>9.7922848664688422E-2</v>
      </c>
      <c r="M38" s="86" t="s">
        <v>470</v>
      </c>
    </row>
    <row r="39" spans="1:13" s="9" customFormat="1" ht="17.25" customHeight="1" x14ac:dyDescent="0.25">
      <c r="A39" s="49">
        <v>36</v>
      </c>
      <c r="B39" s="75">
        <v>2019012879</v>
      </c>
      <c r="C39" s="77" t="s">
        <v>304</v>
      </c>
      <c r="D39" s="49" t="s">
        <v>14</v>
      </c>
      <c r="E39" s="34">
        <v>2019</v>
      </c>
      <c r="F39" s="52" t="s">
        <v>276</v>
      </c>
      <c r="G39" s="58">
        <v>3</v>
      </c>
      <c r="H39" s="62">
        <v>33</v>
      </c>
      <c r="I39" s="65">
        <v>9.0909090909090898E-2</v>
      </c>
      <c r="J39" s="62">
        <v>47</v>
      </c>
      <c r="K39" s="62">
        <v>337</v>
      </c>
      <c r="L39" s="68">
        <v>0.1394658753709199</v>
      </c>
      <c r="M39" s="86" t="s">
        <v>471</v>
      </c>
    </row>
    <row r="40" spans="1:13" s="9" customFormat="1" ht="17.25" customHeight="1" x14ac:dyDescent="0.25">
      <c r="A40" s="49">
        <v>37</v>
      </c>
      <c r="B40" s="75">
        <v>2019012894</v>
      </c>
      <c r="C40" s="77" t="s">
        <v>271</v>
      </c>
      <c r="D40" s="49" t="s">
        <v>361</v>
      </c>
      <c r="E40" s="34">
        <v>2019</v>
      </c>
      <c r="F40" s="52" t="s">
        <v>272</v>
      </c>
      <c r="G40" s="58">
        <v>1</v>
      </c>
      <c r="H40" s="62">
        <v>31</v>
      </c>
      <c r="I40" s="65">
        <v>3.2258064516128997E-2</v>
      </c>
      <c r="J40" s="62">
        <v>17</v>
      </c>
      <c r="K40" s="62">
        <v>337</v>
      </c>
      <c r="L40" s="68">
        <v>5.04451038575668E-2</v>
      </c>
      <c r="M40" s="86" t="s">
        <v>472</v>
      </c>
    </row>
    <row r="41" spans="1:13" s="9" customFormat="1" ht="17.25" customHeight="1" x14ac:dyDescent="0.25">
      <c r="A41" s="49">
        <v>38</v>
      </c>
      <c r="B41" s="75">
        <v>2019012896</v>
      </c>
      <c r="C41" s="77" t="s">
        <v>284</v>
      </c>
      <c r="D41" s="49" t="s">
        <v>361</v>
      </c>
      <c r="E41" s="34">
        <v>2019</v>
      </c>
      <c r="F41" s="52" t="s">
        <v>272</v>
      </c>
      <c r="G41" s="58">
        <v>2</v>
      </c>
      <c r="H41" s="62">
        <v>31</v>
      </c>
      <c r="I41" s="65">
        <v>6.4516129032258104E-2</v>
      </c>
      <c r="J41" s="62">
        <v>27</v>
      </c>
      <c r="K41" s="62">
        <v>337</v>
      </c>
      <c r="L41" s="68">
        <v>8.0118694362017809E-2</v>
      </c>
      <c r="M41" s="86" t="s">
        <v>473</v>
      </c>
    </row>
    <row r="42" spans="1:13" s="9" customFormat="1" ht="17.25" customHeight="1" x14ac:dyDescent="0.25">
      <c r="A42" s="49">
        <v>39</v>
      </c>
      <c r="B42" s="75">
        <v>2019012944</v>
      </c>
      <c r="C42" s="77" t="s">
        <v>278</v>
      </c>
      <c r="D42" s="49" t="s">
        <v>14</v>
      </c>
      <c r="E42" s="34">
        <v>2019</v>
      </c>
      <c r="F42" s="52" t="s">
        <v>279</v>
      </c>
      <c r="G42" s="58">
        <v>1</v>
      </c>
      <c r="H42" s="62">
        <v>31</v>
      </c>
      <c r="I42" s="65">
        <v>3.2258064516128997E-2</v>
      </c>
      <c r="J42" s="62">
        <v>22</v>
      </c>
      <c r="K42" s="62">
        <v>337</v>
      </c>
      <c r="L42" s="68">
        <v>6.5281899109792305E-2</v>
      </c>
      <c r="M42" s="86" t="s">
        <v>474</v>
      </c>
    </row>
    <row r="43" spans="1:13" s="9" customFormat="1" ht="17.25" customHeight="1" x14ac:dyDescent="0.25">
      <c r="A43" s="49">
        <v>40</v>
      </c>
      <c r="B43" s="35">
        <v>2019012937</v>
      </c>
      <c r="C43" s="37" t="s">
        <v>293</v>
      </c>
      <c r="D43" s="49" t="s">
        <v>14</v>
      </c>
      <c r="E43" s="34">
        <v>2019</v>
      </c>
      <c r="F43" s="52" t="s">
        <v>279</v>
      </c>
      <c r="G43" s="58">
        <v>2</v>
      </c>
      <c r="H43" s="62">
        <v>31</v>
      </c>
      <c r="I43" s="65">
        <v>6.4516129032258104E-2</v>
      </c>
      <c r="J43" s="62">
        <v>36</v>
      </c>
      <c r="K43" s="62">
        <v>337</v>
      </c>
      <c r="L43" s="68">
        <v>0.10682492581602374</v>
      </c>
      <c r="M43" s="86" t="s">
        <v>475</v>
      </c>
    </row>
    <row r="44" spans="1:13" s="9" customFormat="1" ht="17.25" customHeight="1" x14ac:dyDescent="0.25">
      <c r="A44" s="49">
        <v>41</v>
      </c>
      <c r="B44" s="35">
        <v>2019012972</v>
      </c>
      <c r="C44" s="37" t="s">
        <v>253</v>
      </c>
      <c r="D44" s="49" t="s">
        <v>14</v>
      </c>
      <c r="E44" s="34">
        <v>2019</v>
      </c>
      <c r="F44" s="52" t="s">
        <v>254</v>
      </c>
      <c r="G44" s="58">
        <v>1</v>
      </c>
      <c r="H44" s="62">
        <v>30</v>
      </c>
      <c r="I44" s="65">
        <v>3.3333333333333298E-2</v>
      </c>
      <c r="J44" s="62">
        <v>4</v>
      </c>
      <c r="K44" s="62">
        <v>337</v>
      </c>
      <c r="L44" s="68">
        <v>1.18694362017804E-2</v>
      </c>
      <c r="M44" s="86" t="s">
        <v>476</v>
      </c>
    </row>
    <row r="45" spans="1:13" s="9" customFormat="1" ht="17.25" customHeight="1" x14ac:dyDescent="0.25">
      <c r="A45" s="49">
        <v>42</v>
      </c>
      <c r="B45" s="35">
        <v>2019012971</v>
      </c>
      <c r="C45" s="37" t="s">
        <v>291</v>
      </c>
      <c r="D45" s="49" t="s">
        <v>14</v>
      </c>
      <c r="E45" s="34">
        <v>2019</v>
      </c>
      <c r="F45" s="52" t="s">
        <v>254</v>
      </c>
      <c r="G45" s="58">
        <v>2</v>
      </c>
      <c r="H45" s="62">
        <v>30</v>
      </c>
      <c r="I45" s="65">
        <v>6.6666666666666693E-2</v>
      </c>
      <c r="J45" s="62">
        <v>34</v>
      </c>
      <c r="K45" s="62">
        <v>337</v>
      </c>
      <c r="L45" s="68">
        <v>0.10089020771513353</v>
      </c>
      <c r="M45" s="86" t="s">
        <v>477</v>
      </c>
    </row>
    <row r="46" spans="1:13" s="9" customFormat="1" ht="17.25" customHeight="1" x14ac:dyDescent="0.25">
      <c r="A46" s="49">
        <v>43</v>
      </c>
      <c r="B46" s="35">
        <v>2019012965</v>
      </c>
      <c r="C46" s="37" t="s">
        <v>292</v>
      </c>
      <c r="D46" s="49" t="s">
        <v>14</v>
      </c>
      <c r="E46" s="34">
        <v>2019</v>
      </c>
      <c r="F46" s="52" t="s">
        <v>254</v>
      </c>
      <c r="G46" s="58">
        <v>3</v>
      </c>
      <c r="H46" s="62">
        <v>30</v>
      </c>
      <c r="I46" s="65">
        <v>0.1</v>
      </c>
      <c r="J46" s="62">
        <v>35</v>
      </c>
      <c r="K46" s="62">
        <v>337</v>
      </c>
      <c r="L46" s="68">
        <v>0.10385756676557864</v>
      </c>
      <c r="M46" s="86" t="s">
        <v>478</v>
      </c>
    </row>
    <row r="47" spans="1:13" s="9" customFormat="1" ht="17.25" customHeight="1" x14ac:dyDescent="0.25">
      <c r="A47" s="49">
        <v>44</v>
      </c>
      <c r="B47" s="35">
        <v>2019012983</v>
      </c>
      <c r="C47" s="37" t="s">
        <v>258</v>
      </c>
      <c r="D47" s="49" t="s">
        <v>361</v>
      </c>
      <c r="E47" s="34">
        <v>2019</v>
      </c>
      <c r="F47" s="52" t="s">
        <v>259</v>
      </c>
      <c r="G47" s="58">
        <v>1</v>
      </c>
      <c r="H47" s="62">
        <v>30</v>
      </c>
      <c r="I47" s="65">
        <v>3.3333333333333298E-2</v>
      </c>
      <c r="J47" s="62">
        <v>7</v>
      </c>
      <c r="K47" s="62">
        <v>337</v>
      </c>
      <c r="L47" s="68">
        <v>2.0771513353115698E-2</v>
      </c>
      <c r="M47" s="86" t="s">
        <v>479</v>
      </c>
    </row>
    <row r="48" spans="1:13" s="9" customFormat="1" ht="17.25" customHeight="1" x14ac:dyDescent="0.25">
      <c r="A48" s="49">
        <v>45</v>
      </c>
      <c r="B48" s="35">
        <v>2019012998</v>
      </c>
      <c r="C48" s="37" t="s">
        <v>266</v>
      </c>
      <c r="D48" s="49" t="s">
        <v>14</v>
      </c>
      <c r="E48" s="34">
        <v>2019</v>
      </c>
      <c r="F48" s="52" t="s">
        <v>259</v>
      </c>
      <c r="G48" s="58">
        <v>2</v>
      </c>
      <c r="H48" s="62">
        <v>30</v>
      </c>
      <c r="I48" s="65">
        <v>6.6666666666666693E-2</v>
      </c>
      <c r="J48" s="62">
        <v>13</v>
      </c>
      <c r="K48" s="62">
        <v>337</v>
      </c>
      <c r="L48" s="68">
        <v>3.8575667655786301E-2</v>
      </c>
      <c r="M48" s="86" t="s">
        <v>480</v>
      </c>
    </row>
    <row r="49" spans="1:13" s="9" customFormat="1" ht="17.25" customHeight="1" x14ac:dyDescent="0.25">
      <c r="A49" s="49">
        <v>46</v>
      </c>
      <c r="B49" s="35">
        <v>2019013003</v>
      </c>
      <c r="C49" s="37" t="s">
        <v>270</v>
      </c>
      <c r="D49" s="49" t="s">
        <v>14</v>
      </c>
      <c r="E49" s="34">
        <v>2019</v>
      </c>
      <c r="F49" s="52" t="s">
        <v>259</v>
      </c>
      <c r="G49" s="58">
        <v>3</v>
      </c>
      <c r="H49" s="62">
        <v>30</v>
      </c>
      <c r="I49" s="65">
        <v>0.1</v>
      </c>
      <c r="J49" s="62">
        <v>16</v>
      </c>
      <c r="K49" s="62">
        <v>337</v>
      </c>
      <c r="L49" s="68">
        <v>4.7477744807121698E-2</v>
      </c>
      <c r="M49" s="86" t="s">
        <v>481</v>
      </c>
    </row>
    <row r="50" spans="1:13" s="9" customFormat="1" ht="17.25" customHeight="1" x14ac:dyDescent="0.25">
      <c r="A50" s="49">
        <v>47</v>
      </c>
      <c r="B50" s="35">
        <v>2019013017</v>
      </c>
      <c r="C50" s="37" t="s">
        <v>261</v>
      </c>
      <c r="D50" s="49" t="s">
        <v>361</v>
      </c>
      <c r="E50" s="34">
        <v>2019</v>
      </c>
      <c r="F50" s="52" t="s">
        <v>262</v>
      </c>
      <c r="G50" s="58">
        <v>1</v>
      </c>
      <c r="H50" s="62">
        <v>31</v>
      </c>
      <c r="I50" s="65">
        <v>3.2258064516128997E-2</v>
      </c>
      <c r="J50" s="62">
        <v>9</v>
      </c>
      <c r="K50" s="62">
        <v>337</v>
      </c>
      <c r="L50" s="68">
        <v>2.6706231454005899E-2</v>
      </c>
      <c r="M50" s="86" t="s">
        <v>482</v>
      </c>
    </row>
    <row r="51" spans="1:13" s="9" customFormat="1" ht="17.25" customHeight="1" x14ac:dyDescent="0.25">
      <c r="A51" s="49">
        <v>48</v>
      </c>
      <c r="B51" s="35">
        <v>2019013009</v>
      </c>
      <c r="C51" s="37" t="s">
        <v>273</v>
      </c>
      <c r="D51" s="49" t="s">
        <v>361</v>
      </c>
      <c r="E51" s="34">
        <v>2019</v>
      </c>
      <c r="F51" s="52" t="s">
        <v>262</v>
      </c>
      <c r="G51" s="58">
        <v>2</v>
      </c>
      <c r="H51" s="62">
        <v>31</v>
      </c>
      <c r="I51" s="65">
        <v>6.4516129032258104E-2</v>
      </c>
      <c r="J51" s="62">
        <v>18</v>
      </c>
      <c r="K51" s="62">
        <v>337</v>
      </c>
      <c r="L51" s="68">
        <v>5.3412462908011903E-2</v>
      </c>
      <c r="M51" s="86" t="s">
        <v>483</v>
      </c>
    </row>
    <row r="52" spans="1:13" s="9" customFormat="1" ht="17.25" customHeight="1" x14ac:dyDescent="0.25">
      <c r="A52" s="49">
        <v>49</v>
      </c>
      <c r="B52" s="35">
        <v>2019013028</v>
      </c>
      <c r="C52" s="37" t="s">
        <v>299</v>
      </c>
      <c r="D52" s="49" t="s">
        <v>14</v>
      </c>
      <c r="E52" s="34">
        <v>2019</v>
      </c>
      <c r="F52" s="52" t="s">
        <v>262</v>
      </c>
      <c r="G52" s="58">
        <v>3</v>
      </c>
      <c r="H52" s="62">
        <v>31</v>
      </c>
      <c r="I52" s="65">
        <v>9.6774193548387094E-2</v>
      </c>
      <c r="J52" s="62">
        <v>41</v>
      </c>
      <c r="K52" s="62">
        <v>337</v>
      </c>
      <c r="L52" s="68">
        <v>0.12166172106824925</v>
      </c>
      <c r="M52" s="86" t="s">
        <v>484</v>
      </c>
    </row>
    <row r="53" spans="1:13" s="9" customFormat="1" ht="17.25" customHeight="1" x14ac:dyDescent="0.25">
      <c r="A53" s="49">
        <v>50</v>
      </c>
      <c r="B53" s="70">
        <v>2019013044</v>
      </c>
      <c r="C53" s="37" t="s">
        <v>267</v>
      </c>
      <c r="D53" s="49" t="s">
        <v>361</v>
      </c>
      <c r="E53" s="34">
        <v>2019</v>
      </c>
      <c r="F53" s="52" t="s">
        <v>268</v>
      </c>
      <c r="G53" s="58">
        <v>1</v>
      </c>
      <c r="H53" s="62">
        <v>31</v>
      </c>
      <c r="I53" s="65">
        <v>3.2258064516128997E-2</v>
      </c>
      <c r="J53" s="62">
        <v>14</v>
      </c>
      <c r="K53" s="62">
        <v>337</v>
      </c>
      <c r="L53" s="68">
        <v>4.1543026706231501E-2</v>
      </c>
      <c r="M53" s="86" t="s">
        <v>485</v>
      </c>
    </row>
    <row r="54" spans="1:13" s="9" customFormat="1" ht="17.25" customHeight="1" x14ac:dyDescent="0.25">
      <c r="A54" s="49">
        <v>51</v>
      </c>
      <c r="B54" s="70">
        <v>2019013060</v>
      </c>
      <c r="C54" s="37" t="s">
        <v>269</v>
      </c>
      <c r="D54" s="49" t="s">
        <v>14</v>
      </c>
      <c r="E54" s="34">
        <v>2019</v>
      </c>
      <c r="F54" s="52" t="s">
        <v>268</v>
      </c>
      <c r="G54" s="58">
        <v>2</v>
      </c>
      <c r="H54" s="62">
        <v>31</v>
      </c>
      <c r="I54" s="65">
        <v>6.4516129032258104E-2</v>
      </c>
      <c r="J54" s="62">
        <v>15</v>
      </c>
      <c r="K54" s="62">
        <v>337</v>
      </c>
      <c r="L54" s="68">
        <v>4.4510385756676603E-2</v>
      </c>
      <c r="M54" s="86" t="s">
        <v>486</v>
      </c>
    </row>
    <row r="55" spans="1:13" s="9" customFormat="1" ht="17.25" customHeight="1" x14ac:dyDescent="0.25">
      <c r="A55" s="49">
        <v>52</v>
      </c>
      <c r="B55" s="70">
        <v>2018013523</v>
      </c>
      <c r="C55" s="37" t="s">
        <v>288</v>
      </c>
      <c r="D55" s="49" t="s">
        <v>14</v>
      </c>
      <c r="E55" s="34">
        <v>2019</v>
      </c>
      <c r="F55" s="52" t="s">
        <v>268</v>
      </c>
      <c r="G55" s="58">
        <v>3</v>
      </c>
      <c r="H55" s="62">
        <v>31</v>
      </c>
      <c r="I55" s="65">
        <v>9.6774193548387094E-2</v>
      </c>
      <c r="J55" s="62">
        <v>31</v>
      </c>
      <c r="K55" s="62">
        <v>337</v>
      </c>
      <c r="L55" s="68">
        <v>9.1988130563798218E-2</v>
      </c>
      <c r="M55" s="86" t="s">
        <v>487</v>
      </c>
    </row>
    <row r="56" spans="1:13" s="9" customFormat="1" ht="17.25" customHeight="1" x14ac:dyDescent="0.25">
      <c r="A56" s="49">
        <v>53</v>
      </c>
      <c r="B56" s="70">
        <v>2019013068</v>
      </c>
      <c r="C56" s="37" t="s">
        <v>289</v>
      </c>
      <c r="D56" s="49" t="s">
        <v>14</v>
      </c>
      <c r="E56" s="34">
        <v>2019</v>
      </c>
      <c r="F56" s="52" t="s">
        <v>268</v>
      </c>
      <c r="G56" s="58">
        <v>3</v>
      </c>
      <c r="H56" s="62">
        <v>31</v>
      </c>
      <c r="I56" s="65">
        <v>9.6774193548387094E-2</v>
      </c>
      <c r="J56" s="62">
        <v>31</v>
      </c>
      <c r="K56" s="62">
        <v>337</v>
      </c>
      <c r="L56" s="68">
        <v>9.1988130563798218E-2</v>
      </c>
      <c r="M56" s="86" t="s">
        <v>488</v>
      </c>
    </row>
    <row r="57" spans="1:13" s="9" customFormat="1" ht="17.25" customHeight="1" x14ac:dyDescent="0.25">
      <c r="A57" s="49">
        <v>54</v>
      </c>
      <c r="B57" s="35">
        <v>2019013069</v>
      </c>
      <c r="C57" s="37" t="s">
        <v>251</v>
      </c>
      <c r="D57" s="49" t="s">
        <v>361</v>
      </c>
      <c r="E57" s="34">
        <v>2019</v>
      </c>
      <c r="F57" s="52" t="s">
        <v>252</v>
      </c>
      <c r="G57" s="58">
        <v>1</v>
      </c>
      <c r="H57" s="62">
        <v>30</v>
      </c>
      <c r="I57" s="65">
        <v>3.3333333333333298E-2</v>
      </c>
      <c r="J57" s="62">
        <v>3</v>
      </c>
      <c r="K57" s="62">
        <v>337</v>
      </c>
      <c r="L57" s="68">
        <v>8.9020771513353102E-3</v>
      </c>
      <c r="M57" s="86" t="s">
        <v>489</v>
      </c>
    </row>
    <row r="58" spans="1:13" s="9" customFormat="1" ht="17.25" customHeight="1" x14ac:dyDescent="0.25">
      <c r="A58" s="49">
        <v>55</v>
      </c>
      <c r="B58" s="35">
        <v>2018011104</v>
      </c>
      <c r="C58" s="37" t="s">
        <v>280</v>
      </c>
      <c r="D58" s="49" t="s">
        <v>361</v>
      </c>
      <c r="E58" s="34">
        <v>2019</v>
      </c>
      <c r="F58" s="52" t="s">
        <v>252</v>
      </c>
      <c r="G58" s="58">
        <v>2</v>
      </c>
      <c r="H58" s="62">
        <v>30</v>
      </c>
      <c r="I58" s="65">
        <v>6.6666666666666693E-2</v>
      </c>
      <c r="J58" s="62">
        <v>22</v>
      </c>
      <c r="K58" s="62">
        <v>337</v>
      </c>
      <c r="L58" s="68">
        <v>6.5281899109792291E-2</v>
      </c>
      <c r="M58" s="86" t="s">
        <v>490</v>
      </c>
    </row>
    <row r="59" spans="1:13" s="9" customFormat="1" ht="17.25" customHeight="1" x14ac:dyDescent="0.25">
      <c r="A59" s="49">
        <v>56</v>
      </c>
      <c r="B59" s="35">
        <v>2019013075</v>
      </c>
      <c r="C59" s="37" t="s">
        <v>281</v>
      </c>
      <c r="D59" s="49" t="s">
        <v>361</v>
      </c>
      <c r="E59" s="34">
        <v>2019</v>
      </c>
      <c r="F59" s="52" t="s">
        <v>252</v>
      </c>
      <c r="G59" s="58">
        <v>3</v>
      </c>
      <c r="H59" s="62">
        <v>30</v>
      </c>
      <c r="I59" s="65">
        <v>0.1</v>
      </c>
      <c r="J59" s="62">
        <v>24</v>
      </c>
      <c r="K59" s="62">
        <v>337</v>
      </c>
      <c r="L59" s="68">
        <v>7.1216617210682495E-2</v>
      </c>
      <c r="M59" s="86" t="s">
        <v>491</v>
      </c>
    </row>
    <row r="60" spans="1:13" s="9" customFormat="1" ht="17.25" customHeight="1" x14ac:dyDescent="0.25">
      <c r="A60" s="49">
        <v>57</v>
      </c>
      <c r="B60" s="35">
        <v>2019013104</v>
      </c>
      <c r="C60" s="37" t="s">
        <v>249</v>
      </c>
      <c r="D60" s="49" t="s">
        <v>361</v>
      </c>
      <c r="E60" s="34">
        <v>2019</v>
      </c>
      <c r="F60" s="52" t="s">
        <v>250</v>
      </c>
      <c r="G60" s="58">
        <v>1</v>
      </c>
      <c r="H60" s="62">
        <v>30</v>
      </c>
      <c r="I60" s="65">
        <v>3.3333333333333298E-2</v>
      </c>
      <c r="J60" s="62">
        <v>2</v>
      </c>
      <c r="K60" s="62">
        <v>337</v>
      </c>
      <c r="L60" s="68">
        <v>5.9347181008902097E-3</v>
      </c>
      <c r="M60" s="86" t="s">
        <v>492</v>
      </c>
    </row>
    <row r="61" spans="1:13" s="9" customFormat="1" ht="17.25" customHeight="1" x14ac:dyDescent="0.25">
      <c r="A61" s="49">
        <v>58</v>
      </c>
      <c r="B61" s="35">
        <v>2019013099</v>
      </c>
      <c r="C61" s="37" t="s">
        <v>260</v>
      </c>
      <c r="D61" s="49" t="s">
        <v>361</v>
      </c>
      <c r="E61" s="34">
        <v>2019</v>
      </c>
      <c r="F61" s="52" t="s">
        <v>250</v>
      </c>
      <c r="G61" s="58">
        <v>2</v>
      </c>
      <c r="H61" s="62">
        <v>30</v>
      </c>
      <c r="I61" s="65">
        <v>6.6666666666666693E-2</v>
      </c>
      <c r="J61" s="62">
        <v>8</v>
      </c>
      <c r="K61" s="62">
        <v>337</v>
      </c>
      <c r="L61" s="68">
        <v>2.3738872403560801E-2</v>
      </c>
      <c r="M61" s="86" t="s">
        <v>493</v>
      </c>
    </row>
    <row r="62" spans="1:13" s="9" customFormat="1" ht="17.25" customHeight="1" x14ac:dyDescent="0.25">
      <c r="A62" s="49">
        <v>59</v>
      </c>
      <c r="B62" s="35">
        <v>2019013107</v>
      </c>
      <c r="C62" s="37" t="s">
        <v>265</v>
      </c>
      <c r="D62" s="49" t="s">
        <v>361</v>
      </c>
      <c r="E62" s="34">
        <v>2019</v>
      </c>
      <c r="F62" s="52" t="s">
        <v>250</v>
      </c>
      <c r="G62" s="58">
        <v>3</v>
      </c>
      <c r="H62" s="62">
        <v>30</v>
      </c>
      <c r="I62" s="65">
        <v>0.1</v>
      </c>
      <c r="J62" s="62">
        <v>12</v>
      </c>
      <c r="K62" s="62">
        <v>337</v>
      </c>
      <c r="L62" s="68">
        <v>3.5608308605341199E-2</v>
      </c>
      <c r="M62" s="86" t="s">
        <v>494</v>
      </c>
    </row>
    <row r="63" spans="1:13" s="9" customFormat="1" ht="17.25" customHeight="1" x14ac:dyDescent="0.25">
      <c r="A63" s="49">
        <v>60</v>
      </c>
      <c r="B63" s="70">
        <v>2018013148</v>
      </c>
      <c r="C63" s="37" t="s">
        <v>196</v>
      </c>
      <c r="D63" s="49" t="s">
        <v>14</v>
      </c>
      <c r="E63" s="36">
        <v>2018</v>
      </c>
      <c r="F63" s="52" t="s">
        <v>197</v>
      </c>
      <c r="G63" s="58">
        <v>1</v>
      </c>
      <c r="H63" s="62">
        <v>32</v>
      </c>
      <c r="I63" s="64">
        <v>3.125E-2</v>
      </c>
      <c r="J63" s="61">
        <v>1</v>
      </c>
      <c r="K63" s="62">
        <v>93</v>
      </c>
      <c r="L63" s="67">
        <v>1.0752688172043012E-2</v>
      </c>
      <c r="M63" s="86" t="s">
        <v>495</v>
      </c>
    </row>
    <row r="64" spans="1:13" s="9" customFormat="1" ht="17.25" customHeight="1" x14ac:dyDescent="0.25">
      <c r="A64" s="49">
        <v>61</v>
      </c>
      <c r="B64" s="70">
        <v>2017010582</v>
      </c>
      <c r="C64" s="37" t="s">
        <v>198</v>
      </c>
      <c r="D64" s="49" t="s">
        <v>14</v>
      </c>
      <c r="E64" s="36">
        <v>2018</v>
      </c>
      <c r="F64" s="52" t="s">
        <v>197</v>
      </c>
      <c r="G64" s="58">
        <v>2</v>
      </c>
      <c r="H64" s="62">
        <v>32</v>
      </c>
      <c r="I64" s="64">
        <v>6.25E-2</v>
      </c>
      <c r="J64" s="61">
        <v>2</v>
      </c>
      <c r="K64" s="62">
        <v>93</v>
      </c>
      <c r="L64" s="67">
        <v>2.1505376344086023E-2</v>
      </c>
      <c r="M64" s="86" t="s">
        <v>496</v>
      </c>
    </row>
    <row r="65" spans="1:13" s="9" customFormat="1" ht="17.25" customHeight="1" x14ac:dyDescent="0.25">
      <c r="A65" s="49">
        <v>62</v>
      </c>
      <c r="B65" s="70">
        <v>2017013967</v>
      </c>
      <c r="C65" s="37" t="s">
        <v>203</v>
      </c>
      <c r="D65" s="49" t="s">
        <v>14</v>
      </c>
      <c r="E65" s="36">
        <v>2018</v>
      </c>
      <c r="F65" s="52" t="s">
        <v>197</v>
      </c>
      <c r="G65" s="58">
        <v>3</v>
      </c>
      <c r="H65" s="62">
        <v>32</v>
      </c>
      <c r="I65" s="64">
        <v>9.375E-2</v>
      </c>
      <c r="J65" s="61">
        <v>4</v>
      </c>
      <c r="K65" s="62">
        <v>93</v>
      </c>
      <c r="L65" s="67">
        <v>4.3010752688172046E-2</v>
      </c>
      <c r="M65" s="86" t="s">
        <v>497</v>
      </c>
    </row>
    <row r="66" spans="1:13" s="9" customFormat="1" ht="17.25" customHeight="1" x14ac:dyDescent="0.25">
      <c r="A66" s="49">
        <v>63</v>
      </c>
      <c r="B66" s="70">
        <v>2018013160</v>
      </c>
      <c r="C66" s="37" t="s">
        <v>199</v>
      </c>
      <c r="D66" s="49" t="s">
        <v>14</v>
      </c>
      <c r="E66" s="36">
        <v>2018</v>
      </c>
      <c r="F66" s="52" t="s">
        <v>200</v>
      </c>
      <c r="G66" s="58">
        <v>1</v>
      </c>
      <c r="H66" s="62">
        <v>33</v>
      </c>
      <c r="I66" s="64">
        <v>3.0303030303030304E-2</v>
      </c>
      <c r="J66" s="61">
        <v>3</v>
      </c>
      <c r="K66" s="62">
        <v>93</v>
      </c>
      <c r="L66" s="67">
        <v>3.2258064516129031E-2</v>
      </c>
      <c r="M66" s="86" t="s">
        <v>498</v>
      </c>
    </row>
    <row r="67" spans="1:13" s="9" customFormat="1" ht="17.25" customHeight="1" x14ac:dyDescent="0.25">
      <c r="A67" s="49">
        <v>64</v>
      </c>
      <c r="B67" s="70">
        <v>2018013169</v>
      </c>
      <c r="C67" s="37" t="s">
        <v>208</v>
      </c>
      <c r="D67" s="49" t="s">
        <v>14</v>
      </c>
      <c r="E67" s="36">
        <v>2018</v>
      </c>
      <c r="F67" s="52" t="s">
        <v>200</v>
      </c>
      <c r="G67" s="58">
        <v>2</v>
      </c>
      <c r="H67" s="62">
        <v>33</v>
      </c>
      <c r="I67" s="64">
        <v>6.0606060606060608E-2</v>
      </c>
      <c r="J67" s="61">
        <v>10</v>
      </c>
      <c r="K67" s="62">
        <v>93</v>
      </c>
      <c r="L67" s="67">
        <v>0.10752688172043011</v>
      </c>
      <c r="M67" s="86" t="s">
        <v>499</v>
      </c>
    </row>
    <row r="68" spans="1:13" s="9" customFormat="1" ht="17.25" customHeight="1" x14ac:dyDescent="0.25">
      <c r="A68" s="49">
        <v>65</v>
      </c>
      <c r="B68" s="35">
        <v>2018013213</v>
      </c>
      <c r="C68" s="37" t="s">
        <v>201</v>
      </c>
      <c r="D68" s="49" t="s">
        <v>361</v>
      </c>
      <c r="E68" s="36">
        <v>2018</v>
      </c>
      <c r="F68" s="52" t="s">
        <v>202</v>
      </c>
      <c r="G68" s="58">
        <v>1</v>
      </c>
      <c r="H68" s="62">
        <v>28</v>
      </c>
      <c r="I68" s="64">
        <v>3.5714285714285712E-2</v>
      </c>
      <c r="J68" s="61">
        <v>4</v>
      </c>
      <c r="K68" s="62">
        <v>93</v>
      </c>
      <c r="L68" s="67">
        <v>4.3010752688172046E-2</v>
      </c>
      <c r="M68" s="86" t="s">
        <v>500</v>
      </c>
    </row>
    <row r="69" spans="1:13" s="9" customFormat="1" ht="17.25" customHeight="1" x14ac:dyDescent="0.25">
      <c r="A69" s="49">
        <v>66</v>
      </c>
      <c r="B69" s="35">
        <v>2018013193</v>
      </c>
      <c r="C69" s="37" t="s">
        <v>204</v>
      </c>
      <c r="D69" s="49" t="s">
        <v>14</v>
      </c>
      <c r="E69" s="36">
        <v>2018</v>
      </c>
      <c r="F69" s="52" t="s">
        <v>202</v>
      </c>
      <c r="G69" s="58">
        <v>2</v>
      </c>
      <c r="H69" s="62">
        <v>28</v>
      </c>
      <c r="I69" s="64">
        <v>7.1428571428571425E-2</v>
      </c>
      <c r="J69" s="61">
        <v>6</v>
      </c>
      <c r="K69" s="62">
        <v>93</v>
      </c>
      <c r="L69" s="67">
        <v>6.4516129032258063E-2</v>
      </c>
      <c r="M69" s="86" t="s">
        <v>501</v>
      </c>
    </row>
    <row r="70" spans="1:13" s="9" customFormat="1" ht="17.25" customHeight="1" x14ac:dyDescent="0.25">
      <c r="A70" s="49">
        <v>67</v>
      </c>
      <c r="B70" s="96">
        <v>2018013206</v>
      </c>
      <c r="C70" s="88" t="s">
        <v>206</v>
      </c>
      <c r="D70" s="49" t="s">
        <v>14</v>
      </c>
      <c r="E70" s="36">
        <v>2018</v>
      </c>
      <c r="F70" s="52" t="s">
        <v>202</v>
      </c>
      <c r="G70" s="38">
        <v>3</v>
      </c>
      <c r="H70" s="38">
        <v>28</v>
      </c>
      <c r="I70" s="48">
        <v>0.10714285714285714</v>
      </c>
      <c r="J70" s="47">
        <v>8</v>
      </c>
      <c r="K70" s="38">
        <v>93</v>
      </c>
      <c r="L70" s="48">
        <v>8.6021505376344093E-2</v>
      </c>
      <c r="M70" s="86" t="s">
        <v>435</v>
      </c>
    </row>
    <row r="71" spans="1:13" s="9" customFormat="1" ht="17.25" customHeight="1" x14ac:dyDescent="0.25">
      <c r="A71" s="49">
        <v>68</v>
      </c>
      <c r="B71" s="76">
        <v>2016011380</v>
      </c>
      <c r="C71" s="78" t="s">
        <v>55</v>
      </c>
      <c r="D71" s="49" t="s">
        <v>361</v>
      </c>
      <c r="E71" s="50">
        <v>2017</v>
      </c>
      <c r="F71" s="52" t="s">
        <v>56</v>
      </c>
      <c r="G71" s="54">
        <v>1</v>
      </c>
      <c r="H71" s="59">
        <v>33</v>
      </c>
      <c r="I71" s="63">
        <v>3.0303030303030304E-2</v>
      </c>
      <c r="J71" s="59">
        <v>5</v>
      </c>
      <c r="K71" s="59">
        <v>96</v>
      </c>
      <c r="L71" s="66">
        <v>5.2083333333333336E-2</v>
      </c>
      <c r="M71" s="86" t="s">
        <v>502</v>
      </c>
    </row>
    <row r="72" spans="1:13" s="9" customFormat="1" ht="17.25" customHeight="1" x14ac:dyDescent="0.25">
      <c r="A72" s="49">
        <v>69</v>
      </c>
      <c r="B72" s="76">
        <v>2017013115</v>
      </c>
      <c r="C72" s="78" t="s">
        <v>62</v>
      </c>
      <c r="D72" s="49" t="s">
        <v>14</v>
      </c>
      <c r="E72" s="50">
        <v>2017</v>
      </c>
      <c r="F72" s="52" t="s">
        <v>56</v>
      </c>
      <c r="G72" s="54">
        <v>2</v>
      </c>
      <c r="H72" s="59">
        <v>33</v>
      </c>
      <c r="I72" s="63">
        <v>6.0606060606060608E-2</v>
      </c>
      <c r="J72" s="59">
        <v>11</v>
      </c>
      <c r="K72" s="59">
        <v>96</v>
      </c>
      <c r="L72" s="66">
        <v>0.11458333333333333</v>
      </c>
      <c r="M72" s="86" t="s">
        <v>503</v>
      </c>
    </row>
    <row r="73" spans="1:13" s="9" customFormat="1" ht="17.25" customHeight="1" x14ac:dyDescent="0.25">
      <c r="A73" s="49">
        <v>70</v>
      </c>
      <c r="B73" s="76">
        <v>2017013144</v>
      </c>
      <c r="C73" s="78" t="s">
        <v>49</v>
      </c>
      <c r="D73" s="49" t="s">
        <v>14</v>
      </c>
      <c r="E73" s="50">
        <v>2017</v>
      </c>
      <c r="F73" s="52" t="s">
        <v>50</v>
      </c>
      <c r="G73" s="54">
        <v>1</v>
      </c>
      <c r="H73" s="59">
        <v>31</v>
      </c>
      <c r="I73" s="63">
        <v>3.2258064516129031E-2</v>
      </c>
      <c r="J73" s="59">
        <v>1</v>
      </c>
      <c r="K73" s="59">
        <v>96</v>
      </c>
      <c r="L73" s="66">
        <v>1.0416666666666666E-2</v>
      </c>
      <c r="M73" s="86" t="s">
        <v>504</v>
      </c>
    </row>
    <row r="74" spans="1:13" s="9" customFormat="1" ht="17.25" customHeight="1" x14ac:dyDescent="0.25">
      <c r="A74" s="49">
        <v>71</v>
      </c>
      <c r="B74" s="76">
        <v>2017013160</v>
      </c>
      <c r="C74" s="78" t="s">
        <v>57</v>
      </c>
      <c r="D74" s="49" t="s">
        <v>14</v>
      </c>
      <c r="E74" s="50">
        <v>2017</v>
      </c>
      <c r="F74" s="52" t="s">
        <v>50</v>
      </c>
      <c r="G74" s="54">
        <v>2</v>
      </c>
      <c r="H74" s="59">
        <v>31</v>
      </c>
      <c r="I74" s="63">
        <v>6.4516129032258063E-2</v>
      </c>
      <c r="J74" s="59">
        <v>6</v>
      </c>
      <c r="K74" s="59">
        <v>96</v>
      </c>
      <c r="L74" s="66">
        <v>6.25E-2</v>
      </c>
      <c r="M74" s="86" t="s">
        <v>505</v>
      </c>
    </row>
    <row r="75" spans="1:13" s="9" customFormat="1" ht="17.25" customHeight="1" x14ac:dyDescent="0.25">
      <c r="A75" s="49">
        <v>72</v>
      </c>
      <c r="B75" s="76">
        <v>2017013149</v>
      </c>
      <c r="C75" s="78" t="s">
        <v>58</v>
      </c>
      <c r="D75" s="49" t="s">
        <v>14</v>
      </c>
      <c r="E75" s="50">
        <v>2017</v>
      </c>
      <c r="F75" s="52" t="s">
        <v>50</v>
      </c>
      <c r="G75" s="54">
        <v>3</v>
      </c>
      <c r="H75" s="59">
        <v>31</v>
      </c>
      <c r="I75" s="63">
        <v>9.6774193548387094E-2</v>
      </c>
      <c r="J75" s="59">
        <v>7</v>
      </c>
      <c r="K75" s="59">
        <v>96</v>
      </c>
      <c r="L75" s="66">
        <v>7.2916666666666671E-2</v>
      </c>
      <c r="M75" s="86" t="s">
        <v>506</v>
      </c>
    </row>
    <row r="76" spans="1:13" s="9" customFormat="1" ht="17.25" customHeight="1" x14ac:dyDescent="0.25">
      <c r="A76" s="49">
        <v>73</v>
      </c>
      <c r="B76" s="76">
        <v>2017013200</v>
      </c>
      <c r="C76" s="78" t="s">
        <v>51</v>
      </c>
      <c r="D76" s="49" t="s">
        <v>361</v>
      </c>
      <c r="E76" s="50">
        <v>2017</v>
      </c>
      <c r="F76" s="52" t="s">
        <v>52</v>
      </c>
      <c r="G76" s="54">
        <v>1</v>
      </c>
      <c r="H76" s="59">
        <v>32</v>
      </c>
      <c r="I76" s="63">
        <v>3.125E-2</v>
      </c>
      <c r="J76" s="59">
        <v>2</v>
      </c>
      <c r="K76" s="59">
        <v>96</v>
      </c>
      <c r="L76" s="66">
        <v>2.0833333333333332E-2</v>
      </c>
      <c r="M76" s="86" t="s">
        <v>507</v>
      </c>
    </row>
    <row r="77" spans="1:13" s="9" customFormat="1" ht="17.25" customHeight="1" x14ac:dyDescent="0.25">
      <c r="A77" s="49">
        <v>74</v>
      </c>
      <c r="B77" s="76">
        <v>2016011115</v>
      </c>
      <c r="C77" s="78" t="s">
        <v>53</v>
      </c>
      <c r="D77" s="49" t="s">
        <v>361</v>
      </c>
      <c r="E77" s="50">
        <v>2017</v>
      </c>
      <c r="F77" s="52" t="s">
        <v>52</v>
      </c>
      <c r="G77" s="54">
        <v>2</v>
      </c>
      <c r="H77" s="59">
        <v>32</v>
      </c>
      <c r="I77" s="63">
        <v>6.25E-2</v>
      </c>
      <c r="J77" s="59">
        <v>3</v>
      </c>
      <c r="K77" s="59">
        <v>96</v>
      </c>
      <c r="L77" s="66">
        <v>3.125E-2</v>
      </c>
      <c r="M77" s="86" t="s">
        <v>508</v>
      </c>
    </row>
    <row r="78" spans="1:13" s="9" customFormat="1" ht="17.25" customHeight="1" x14ac:dyDescent="0.25">
      <c r="A78" s="49">
        <v>75</v>
      </c>
      <c r="B78" s="76">
        <v>2017013190</v>
      </c>
      <c r="C78" s="78" t="s">
        <v>54</v>
      </c>
      <c r="D78" s="49" t="s">
        <v>14</v>
      </c>
      <c r="E78" s="50">
        <v>2017</v>
      </c>
      <c r="F78" s="52" t="s">
        <v>52</v>
      </c>
      <c r="G78" s="54">
        <v>3</v>
      </c>
      <c r="H78" s="59">
        <v>32</v>
      </c>
      <c r="I78" s="63">
        <v>9.375E-2</v>
      </c>
      <c r="J78" s="59">
        <v>4</v>
      </c>
      <c r="K78" s="59">
        <v>96</v>
      </c>
      <c r="L78" s="66">
        <v>4.1666666666666664E-2</v>
      </c>
      <c r="M78" s="86" t="s">
        <v>509</v>
      </c>
    </row>
    <row r="79" spans="1:13" s="9" customFormat="1" ht="17.25" customHeight="1" x14ac:dyDescent="0.25">
      <c r="A79" s="49">
        <v>76</v>
      </c>
      <c r="B79" s="76">
        <v>2017013045</v>
      </c>
      <c r="C79" s="78" t="s">
        <v>98</v>
      </c>
      <c r="D79" s="49" t="s">
        <v>361</v>
      </c>
      <c r="E79" s="50">
        <v>2017</v>
      </c>
      <c r="F79" s="52" t="s">
        <v>99</v>
      </c>
      <c r="G79" s="54">
        <v>1</v>
      </c>
      <c r="H79" s="59">
        <v>27</v>
      </c>
      <c r="I79" s="63">
        <v>3.7037037037037035E-2</v>
      </c>
      <c r="J79" s="59">
        <v>1</v>
      </c>
      <c r="K79" s="59">
        <v>88</v>
      </c>
      <c r="L79" s="66">
        <v>1.1363636363636364E-2</v>
      </c>
      <c r="M79" s="86" t="s">
        <v>510</v>
      </c>
    </row>
    <row r="80" spans="1:13" s="9" customFormat="1" ht="17.25" customHeight="1" x14ac:dyDescent="0.25">
      <c r="A80" s="49">
        <v>77</v>
      </c>
      <c r="B80" s="76">
        <v>2017013042</v>
      </c>
      <c r="C80" s="78" t="s">
        <v>111</v>
      </c>
      <c r="D80" s="49" t="s">
        <v>361</v>
      </c>
      <c r="E80" s="50">
        <v>2017</v>
      </c>
      <c r="F80" s="52" t="s">
        <v>99</v>
      </c>
      <c r="G80" s="54">
        <v>2</v>
      </c>
      <c r="H80" s="59">
        <v>27</v>
      </c>
      <c r="I80" s="63">
        <v>7.407407407407407E-2</v>
      </c>
      <c r="J80" s="59">
        <v>11</v>
      </c>
      <c r="K80" s="59">
        <v>88</v>
      </c>
      <c r="L80" s="66">
        <v>0.125</v>
      </c>
      <c r="M80" s="86" t="s">
        <v>511</v>
      </c>
    </row>
    <row r="81" spans="1:250" s="9" customFormat="1" ht="17.25" customHeight="1" x14ac:dyDescent="0.25">
      <c r="A81" s="49">
        <v>78</v>
      </c>
      <c r="B81" s="39">
        <v>2017013051</v>
      </c>
      <c r="C81" s="40" t="s">
        <v>112</v>
      </c>
      <c r="D81" s="49" t="s">
        <v>361</v>
      </c>
      <c r="E81" s="50">
        <v>2017</v>
      </c>
      <c r="F81" s="52" t="s">
        <v>99</v>
      </c>
      <c r="G81" s="41">
        <v>3</v>
      </c>
      <c r="H81" s="42">
        <v>27</v>
      </c>
      <c r="I81" s="43">
        <f>G81/H81</f>
        <v>0.1111111111111111</v>
      </c>
      <c r="J81" s="41">
        <v>12</v>
      </c>
      <c r="K81" s="42">
        <v>88</v>
      </c>
      <c r="L81" s="43">
        <f t="shared" ref="L81" si="0">J81/K81</f>
        <v>0.13636363636363635</v>
      </c>
      <c r="M81" s="86" t="s">
        <v>436</v>
      </c>
    </row>
    <row r="82" spans="1:250" s="9" customFormat="1" ht="17.25" customHeight="1" x14ac:dyDescent="0.25">
      <c r="A82" s="49">
        <v>79</v>
      </c>
      <c r="B82" s="76">
        <v>2017013055</v>
      </c>
      <c r="C82" s="78" t="s">
        <v>100</v>
      </c>
      <c r="D82" s="49" t="s">
        <v>14</v>
      </c>
      <c r="E82" s="50">
        <v>2017</v>
      </c>
      <c r="F82" s="52" t="s">
        <v>101</v>
      </c>
      <c r="G82" s="54">
        <v>1</v>
      </c>
      <c r="H82" s="59">
        <v>32</v>
      </c>
      <c r="I82" s="63">
        <v>3.125E-2</v>
      </c>
      <c r="J82" s="59">
        <v>2</v>
      </c>
      <c r="K82" s="59">
        <v>88</v>
      </c>
      <c r="L82" s="66">
        <v>2.2727272727272728E-2</v>
      </c>
      <c r="M82" s="86" t="s">
        <v>512</v>
      </c>
    </row>
    <row r="83" spans="1:250" s="9" customFormat="1" ht="17.25" customHeight="1" x14ac:dyDescent="0.25">
      <c r="A83" s="49">
        <v>80</v>
      </c>
      <c r="B83" s="76">
        <v>2017013078</v>
      </c>
      <c r="C83" s="78" t="s">
        <v>105</v>
      </c>
      <c r="D83" s="49" t="s">
        <v>361</v>
      </c>
      <c r="E83" s="50">
        <v>2017</v>
      </c>
      <c r="F83" s="52" t="s">
        <v>101</v>
      </c>
      <c r="G83" s="54">
        <v>2</v>
      </c>
      <c r="H83" s="59">
        <v>32</v>
      </c>
      <c r="I83" s="63">
        <v>6.25E-2</v>
      </c>
      <c r="J83" s="59">
        <v>5</v>
      </c>
      <c r="K83" s="59">
        <v>88</v>
      </c>
      <c r="L83" s="66">
        <v>5.6818181818181816E-2</v>
      </c>
      <c r="M83" s="86" t="s">
        <v>513</v>
      </c>
    </row>
    <row r="84" spans="1:250" s="9" customFormat="1" ht="17.25" customHeight="1" x14ac:dyDescent="0.25">
      <c r="A84" s="49">
        <v>81</v>
      </c>
      <c r="B84" s="76">
        <v>2017013057</v>
      </c>
      <c r="C84" s="78" t="s">
        <v>106</v>
      </c>
      <c r="D84" s="49" t="s">
        <v>14</v>
      </c>
      <c r="E84" s="50">
        <v>2017</v>
      </c>
      <c r="F84" s="52" t="s">
        <v>101</v>
      </c>
      <c r="G84" s="54">
        <v>3</v>
      </c>
      <c r="H84" s="59">
        <v>32</v>
      </c>
      <c r="I84" s="63">
        <v>9.375E-2</v>
      </c>
      <c r="J84" s="59">
        <v>6</v>
      </c>
      <c r="K84" s="59">
        <v>88</v>
      </c>
      <c r="L84" s="66">
        <v>6.8181818181818177E-2</v>
      </c>
      <c r="M84" s="86" t="s">
        <v>514</v>
      </c>
    </row>
    <row r="85" spans="1:250" ht="17.25" customHeight="1" x14ac:dyDescent="0.25">
      <c r="A85" s="49">
        <v>82</v>
      </c>
      <c r="B85" s="76">
        <v>2017013097</v>
      </c>
      <c r="C85" s="78" t="s">
        <v>102</v>
      </c>
      <c r="D85" s="49" t="s">
        <v>14</v>
      </c>
      <c r="E85" s="50">
        <v>2017</v>
      </c>
      <c r="F85" s="52" t="s">
        <v>103</v>
      </c>
      <c r="G85" s="54">
        <v>1</v>
      </c>
      <c r="H85" s="59">
        <v>29</v>
      </c>
      <c r="I85" s="63">
        <v>3.4482758620689655E-2</v>
      </c>
      <c r="J85" s="59">
        <v>3</v>
      </c>
      <c r="K85" s="59">
        <v>88</v>
      </c>
      <c r="L85" s="66">
        <v>3.4090909090909088E-2</v>
      </c>
      <c r="M85" s="86" t="s">
        <v>515</v>
      </c>
    </row>
    <row r="86" spans="1:250" ht="17.25" customHeight="1" x14ac:dyDescent="0.25">
      <c r="A86" s="49">
        <v>83</v>
      </c>
      <c r="B86" s="76">
        <v>2017013096</v>
      </c>
      <c r="C86" s="78" t="s">
        <v>104</v>
      </c>
      <c r="D86" s="49" t="s">
        <v>14</v>
      </c>
      <c r="E86" s="50">
        <v>2017</v>
      </c>
      <c r="F86" s="52" t="s">
        <v>103</v>
      </c>
      <c r="G86" s="54">
        <v>2</v>
      </c>
      <c r="H86" s="59">
        <v>29</v>
      </c>
      <c r="I86" s="63">
        <v>6.8965517241379309E-2</v>
      </c>
      <c r="J86" s="59">
        <v>4</v>
      </c>
      <c r="K86" s="59">
        <v>88</v>
      </c>
      <c r="L86" s="66">
        <v>4.5454545454545456E-2</v>
      </c>
      <c r="M86" s="86" t="s">
        <v>516</v>
      </c>
    </row>
    <row r="87" spans="1:250" ht="17.25" customHeight="1" x14ac:dyDescent="0.25">
      <c r="A87" s="49">
        <v>84</v>
      </c>
      <c r="B87" s="79">
        <v>2017013102</v>
      </c>
      <c r="C87" s="80" t="s">
        <v>109</v>
      </c>
      <c r="D87" s="81" t="s">
        <v>437</v>
      </c>
      <c r="E87" s="50">
        <v>2017</v>
      </c>
      <c r="F87" s="52" t="s">
        <v>103</v>
      </c>
      <c r="G87" s="41">
        <v>3</v>
      </c>
      <c r="H87" s="42">
        <v>29</v>
      </c>
      <c r="I87" s="43">
        <f t="shared" ref="I87" si="1">IFERROR(G87/H87,"")</f>
        <v>0.10344827586206896</v>
      </c>
      <c r="J87" s="41">
        <v>9</v>
      </c>
      <c r="K87" s="42">
        <v>88</v>
      </c>
      <c r="L87" s="43">
        <f t="shared" ref="L87" si="2">J87/K87</f>
        <v>0.10227272727272728</v>
      </c>
      <c r="M87" s="86" t="s">
        <v>438</v>
      </c>
    </row>
    <row r="88" spans="1:250" ht="17.25" customHeight="1" x14ac:dyDescent="0.25">
      <c r="A88" s="49">
        <v>85</v>
      </c>
      <c r="B88" s="70">
        <v>2018013043</v>
      </c>
      <c r="C88" s="37" t="s">
        <v>160</v>
      </c>
      <c r="D88" s="49" t="s">
        <v>14</v>
      </c>
      <c r="E88" s="34">
        <v>2018</v>
      </c>
      <c r="F88" s="52" t="s">
        <v>161</v>
      </c>
      <c r="G88" s="56">
        <v>1</v>
      </c>
      <c r="H88" s="61">
        <v>31</v>
      </c>
      <c r="I88" s="64">
        <v>3.2258064516129031E-2</v>
      </c>
      <c r="J88" s="61">
        <v>1</v>
      </c>
      <c r="K88" s="61">
        <v>90</v>
      </c>
      <c r="L88" s="67">
        <v>1.1111111111111112E-2</v>
      </c>
      <c r="M88" s="86" t="s">
        <v>517</v>
      </c>
    </row>
    <row r="89" spans="1:250" ht="17.25" customHeight="1" x14ac:dyDescent="0.25">
      <c r="A89" s="49">
        <v>86</v>
      </c>
      <c r="B89" s="70">
        <v>2018013063</v>
      </c>
      <c r="C89" s="37" t="s">
        <v>162</v>
      </c>
      <c r="D89" s="49" t="s">
        <v>361</v>
      </c>
      <c r="E89" s="34">
        <v>2018</v>
      </c>
      <c r="F89" s="52" t="s">
        <v>161</v>
      </c>
      <c r="G89" s="56">
        <v>2</v>
      </c>
      <c r="H89" s="61">
        <v>31</v>
      </c>
      <c r="I89" s="64">
        <v>6.4516129032258063E-2</v>
      </c>
      <c r="J89" s="61">
        <v>2</v>
      </c>
      <c r="K89" s="62">
        <v>90</v>
      </c>
      <c r="L89" s="67">
        <v>2.2222222222222223E-2</v>
      </c>
      <c r="M89" s="86" t="s">
        <v>518</v>
      </c>
    </row>
    <row r="90" spans="1:250" s="25" customFormat="1" ht="17.25" customHeight="1" x14ac:dyDescent="0.25">
      <c r="A90" s="49">
        <v>87</v>
      </c>
      <c r="B90" s="70">
        <v>2017013504</v>
      </c>
      <c r="C90" s="37" t="s">
        <v>165</v>
      </c>
      <c r="D90" s="49" t="s">
        <v>14</v>
      </c>
      <c r="E90" s="34">
        <v>2018</v>
      </c>
      <c r="F90" s="52" t="s">
        <v>161</v>
      </c>
      <c r="G90" s="56">
        <v>3</v>
      </c>
      <c r="H90" s="61">
        <v>31</v>
      </c>
      <c r="I90" s="64">
        <v>9.6774193548387094E-2</v>
      </c>
      <c r="J90" s="61">
        <v>4</v>
      </c>
      <c r="K90" s="62">
        <v>90</v>
      </c>
      <c r="L90" s="67">
        <v>4.4444444444444446E-2</v>
      </c>
      <c r="M90" s="86" t="s">
        <v>519</v>
      </c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</row>
    <row r="91" spans="1:250" s="25" customFormat="1" ht="17.25" customHeight="1" x14ac:dyDescent="0.25">
      <c r="A91" s="49">
        <v>88</v>
      </c>
      <c r="B91" s="35">
        <v>2018013088</v>
      </c>
      <c r="C91" s="37" t="s">
        <v>163</v>
      </c>
      <c r="D91" s="49" t="s">
        <v>14</v>
      </c>
      <c r="E91" s="34">
        <v>2018</v>
      </c>
      <c r="F91" s="52" t="s">
        <v>164</v>
      </c>
      <c r="G91" s="57">
        <v>1</v>
      </c>
      <c r="H91" s="62">
        <v>30</v>
      </c>
      <c r="I91" s="64">
        <v>3.3333333333333333E-2</v>
      </c>
      <c r="J91" s="61">
        <v>3</v>
      </c>
      <c r="K91" s="61">
        <v>90</v>
      </c>
      <c r="L91" s="67">
        <v>3.3333333333333333E-2</v>
      </c>
      <c r="M91" s="86" t="s">
        <v>520</v>
      </c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</row>
    <row r="92" spans="1:250" x14ac:dyDescent="0.25">
      <c r="A92" s="49">
        <v>89</v>
      </c>
      <c r="B92" s="35">
        <v>2018013079</v>
      </c>
      <c r="C92" s="37" t="s">
        <v>166</v>
      </c>
      <c r="D92" s="49" t="s">
        <v>14</v>
      </c>
      <c r="E92" s="34">
        <v>2018</v>
      </c>
      <c r="F92" s="52" t="s">
        <v>164</v>
      </c>
      <c r="G92" s="57">
        <v>2</v>
      </c>
      <c r="H92" s="62">
        <v>30</v>
      </c>
      <c r="I92" s="64">
        <v>6.6666666666666666E-2</v>
      </c>
      <c r="J92" s="61">
        <v>5</v>
      </c>
      <c r="K92" s="61">
        <v>90</v>
      </c>
      <c r="L92" s="67">
        <v>5.5555555555555552E-2</v>
      </c>
      <c r="M92" s="86" t="s">
        <v>521</v>
      </c>
    </row>
    <row r="93" spans="1:250" x14ac:dyDescent="0.25">
      <c r="A93" s="49">
        <v>90</v>
      </c>
      <c r="B93" s="35">
        <v>2018013075</v>
      </c>
      <c r="C93" s="37" t="s">
        <v>167</v>
      </c>
      <c r="D93" s="49" t="s">
        <v>14</v>
      </c>
      <c r="E93" s="34">
        <v>2018</v>
      </c>
      <c r="F93" s="52" t="s">
        <v>164</v>
      </c>
      <c r="G93" s="57">
        <v>3</v>
      </c>
      <c r="H93" s="62">
        <v>30</v>
      </c>
      <c r="I93" s="64">
        <v>0.1</v>
      </c>
      <c r="J93" s="61">
        <v>6</v>
      </c>
      <c r="K93" s="62">
        <v>90</v>
      </c>
      <c r="L93" s="67">
        <v>6.6666666666666666E-2</v>
      </c>
      <c r="M93" s="86" t="s">
        <v>522</v>
      </c>
    </row>
    <row r="94" spans="1:250" x14ac:dyDescent="0.25">
      <c r="A94" s="49">
        <v>91</v>
      </c>
      <c r="B94" s="70">
        <v>2018013109</v>
      </c>
      <c r="C94" s="37" t="s">
        <v>168</v>
      </c>
      <c r="D94" s="49" t="s">
        <v>14</v>
      </c>
      <c r="E94" s="34">
        <v>2018</v>
      </c>
      <c r="F94" s="52" t="s">
        <v>169</v>
      </c>
      <c r="G94" s="58">
        <v>1</v>
      </c>
      <c r="H94" s="62">
        <v>29</v>
      </c>
      <c r="I94" s="64">
        <v>3.4482758620689655E-2</v>
      </c>
      <c r="J94" s="61">
        <v>7</v>
      </c>
      <c r="K94" s="61">
        <v>90</v>
      </c>
      <c r="L94" s="67">
        <v>7.7777777777777779E-2</v>
      </c>
      <c r="M94" s="86" t="s">
        <v>523</v>
      </c>
    </row>
    <row r="95" spans="1:250" x14ac:dyDescent="0.25">
      <c r="A95" s="49">
        <v>92</v>
      </c>
      <c r="B95" s="70">
        <v>2018013120</v>
      </c>
      <c r="C95" s="37" t="s">
        <v>173</v>
      </c>
      <c r="D95" s="49" t="s">
        <v>361</v>
      </c>
      <c r="E95" s="34">
        <v>2018</v>
      </c>
      <c r="F95" s="52" t="s">
        <v>169</v>
      </c>
      <c r="G95" s="58">
        <v>2</v>
      </c>
      <c r="H95" s="62">
        <v>29</v>
      </c>
      <c r="I95" s="64">
        <v>6.8965517241379309E-2</v>
      </c>
      <c r="J95" s="61">
        <v>11</v>
      </c>
      <c r="K95" s="61">
        <v>90</v>
      </c>
      <c r="L95" s="67">
        <v>0.12222222222222222</v>
      </c>
      <c r="M95" s="86" t="s">
        <v>524</v>
      </c>
    </row>
    <row r="96" spans="1:250" x14ac:dyDescent="0.25">
      <c r="A96" s="49">
        <v>93</v>
      </c>
      <c r="B96" s="87">
        <v>2018013106</v>
      </c>
      <c r="C96" s="88" t="s">
        <v>174</v>
      </c>
      <c r="D96" s="81" t="s">
        <v>433</v>
      </c>
      <c r="E96" s="89">
        <v>2018</v>
      </c>
      <c r="F96" s="52" t="s">
        <v>169</v>
      </c>
      <c r="G96" s="91">
        <v>3</v>
      </c>
      <c r="H96" s="92">
        <v>29</v>
      </c>
      <c r="I96" s="97">
        <f t="shared" ref="I96" si="3">IFERROR(G96/H96,"")</f>
        <v>0.10344827586206896</v>
      </c>
      <c r="J96" s="98">
        <v>12</v>
      </c>
      <c r="K96" s="98">
        <v>90</v>
      </c>
      <c r="L96" s="99">
        <f t="shared" ref="L96" si="4">IFERROR(J96/K96,"")</f>
        <v>0.13333333333333333</v>
      </c>
      <c r="M96" s="86" t="s">
        <v>439</v>
      </c>
    </row>
  </sheetData>
  <mergeCells count="2">
    <mergeCell ref="A1:M1"/>
    <mergeCell ref="A2:M2"/>
  </mergeCells>
  <phoneticPr fontId="14" type="noConversion"/>
  <conditionalFormatting sqref="B1">
    <cfRule type="duplicateValues" dxfId="17" priority="12" stopIfTrue="1"/>
  </conditionalFormatting>
  <conditionalFormatting sqref="B3">
    <cfRule type="duplicateValues" dxfId="16" priority="10" stopIfTrue="1"/>
  </conditionalFormatting>
  <conditionalFormatting sqref="B34:B42">
    <cfRule type="duplicateValues" dxfId="15" priority="8" stopIfTrue="1"/>
  </conditionalFormatting>
  <conditionalFormatting sqref="B43:B50">
    <cfRule type="duplicateValues" dxfId="14" priority="7" stopIfTrue="1"/>
  </conditionalFormatting>
  <conditionalFormatting sqref="B51:B57">
    <cfRule type="duplicateValues" dxfId="13" priority="6" stopIfTrue="1"/>
  </conditionalFormatting>
  <conditionalFormatting sqref="B58:B61">
    <cfRule type="duplicateValues" dxfId="12" priority="5" stopIfTrue="1"/>
  </conditionalFormatting>
  <conditionalFormatting sqref="B62:B80 B82:B95">
    <cfRule type="duplicateValues" dxfId="11" priority="4" stopIfTrue="1"/>
  </conditionalFormatting>
  <conditionalFormatting sqref="B97:B65609 B2">
    <cfRule type="duplicateValues" dxfId="10" priority="182" stopIfTrue="1"/>
  </conditionalFormatting>
  <conditionalFormatting sqref="B4:B33">
    <cfRule type="duplicateValues" dxfId="9" priority="187" stopIfTrue="1"/>
  </conditionalFormatting>
  <conditionalFormatting sqref="B81">
    <cfRule type="duplicateValues" dxfId="8" priority="3" stopIfTrue="1"/>
  </conditionalFormatting>
  <conditionalFormatting sqref="B96">
    <cfRule type="duplicateValues" dxfId="7" priority="1" stopIfTrue="1"/>
  </conditionalFormatting>
  <dataValidations count="3">
    <dataValidation allowBlank="1" showInputMessage="1" showErrorMessage="1" prompt="请输入专业简称+班级，如“计算机1502”" sqref="F3 F97:F65609 F1" xr:uid="{00000000-0002-0000-0100-000000000000}"/>
    <dataValidation allowBlank="1" showInputMessage="1" showErrorMessage="1" prompt="请输入专业简称+班级，如“计算机1802”" sqref="F4:F26 F34:F96" xr:uid="{00000000-0002-0000-0100-000001000000}"/>
    <dataValidation type="list" allowBlank="1" showInputMessage="1" showErrorMessage="1" sqref="E34:E42" xr:uid="{8508F371-969F-4D7D-B1BB-EF573B40090E}">
      <formula1>"2017,2018,2019"</formula1>
    </dataValidation>
  </dataValidations>
  <printOptions horizontalCentered="1"/>
  <pageMargins left="0.39370078740157499" right="0.39370078740157499" top="0.74803149606299202" bottom="0.74803149606299202" header="0.31496062992126" footer="0.31496062992126"/>
  <pageSetup paperSize="9" fitToHeight="0" orientation="landscape" r:id="rId1"/>
  <headerFooter>
    <oddFooter>&amp;C&amp;"仿宋,常规"第&amp;"Times New Roman,常规" &amp;P &amp;"仿宋,常规"页，共&amp;"Times New Roman,常规" &amp;N &amp;"仿宋,常规"页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53"/>
  <sheetViews>
    <sheetView zoomScale="85" zoomScaleNormal="85" workbookViewId="0">
      <selection sqref="A1:M53"/>
    </sheetView>
  </sheetViews>
  <sheetFormatPr defaultColWidth="9" defaultRowHeight="17.399999999999999" x14ac:dyDescent="0.25"/>
  <cols>
    <col min="1" max="1" width="5.3984375" style="10" customWidth="1"/>
    <col min="2" max="2" width="14.09765625" style="10" customWidth="1"/>
    <col min="3" max="3" width="12.5" style="11" customWidth="1"/>
    <col min="4" max="4" width="7.09765625" style="11" customWidth="1"/>
    <col min="5" max="5" width="6.8984375" style="11" customWidth="1"/>
    <col min="6" max="6" width="13.59765625" style="10" customWidth="1"/>
    <col min="7" max="12" width="8.69921875" style="10" customWidth="1"/>
    <col min="13" max="13" width="17.296875" style="10" customWidth="1"/>
    <col min="14" max="16384" width="9" style="10"/>
  </cols>
  <sheetData>
    <row r="1" spans="1:13" ht="46.5" customHeight="1" x14ac:dyDescent="0.25">
      <c r="A1" s="110" t="s">
        <v>15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ht="30.75" customHeight="1" x14ac:dyDescent="0.25">
      <c r="A2" s="111" t="s">
        <v>428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s="8" customFormat="1" ht="39.75" customHeight="1" x14ac:dyDescent="0.25">
      <c r="A3" s="12" t="s">
        <v>0</v>
      </c>
      <c r="B3" s="13" t="s">
        <v>1</v>
      </c>
      <c r="C3" s="14" t="s">
        <v>2</v>
      </c>
      <c r="D3" s="14" t="s">
        <v>12</v>
      </c>
      <c r="E3" s="14" t="s">
        <v>3</v>
      </c>
      <c r="F3" s="15" t="s">
        <v>13</v>
      </c>
      <c r="G3" s="13" t="s">
        <v>4</v>
      </c>
      <c r="H3" s="14" t="s">
        <v>5</v>
      </c>
      <c r="I3" s="15" t="s">
        <v>6</v>
      </c>
      <c r="J3" s="13" t="s">
        <v>7</v>
      </c>
      <c r="K3" s="14" t="s">
        <v>8</v>
      </c>
      <c r="L3" s="15" t="s">
        <v>9</v>
      </c>
      <c r="M3" s="20" t="s">
        <v>10</v>
      </c>
    </row>
    <row r="4" spans="1:13" ht="17.25" customHeight="1" x14ac:dyDescent="0.25">
      <c r="A4" s="16">
        <v>1</v>
      </c>
      <c r="B4" s="6">
        <v>2017012969</v>
      </c>
      <c r="C4" s="7" t="s">
        <v>34</v>
      </c>
      <c r="D4" s="5" t="s">
        <v>14</v>
      </c>
      <c r="E4" s="5">
        <v>2017</v>
      </c>
      <c r="F4" s="17" t="s">
        <v>386</v>
      </c>
      <c r="G4" s="18" t="e">
        <f>VLOOKUP(B4,#REF!,9,FALSE)</f>
        <v>#REF!</v>
      </c>
      <c r="H4" s="18" t="e">
        <f>VLOOKUP(B4,#REF!,10,FALSE)</f>
        <v>#REF!</v>
      </c>
      <c r="I4" s="73" t="e">
        <f>VLOOKUP(B4,#REF!,11,FALSE)</f>
        <v>#REF!</v>
      </c>
      <c r="J4" s="18" t="e">
        <f>VLOOKUP(B4,#REF!,12,FALSE)</f>
        <v>#REF!</v>
      </c>
      <c r="K4" s="18" t="e">
        <f>VLOOKUP(B4,#REF!,13,FALSE)</f>
        <v>#REF!</v>
      </c>
      <c r="L4" s="21" t="str">
        <f t="shared" ref="L4:L20" si="0">IFERROR(J4/K4,"")</f>
        <v/>
      </c>
      <c r="M4" s="22" t="s">
        <v>395</v>
      </c>
    </row>
    <row r="5" spans="1:13" x14ac:dyDescent="0.25">
      <c r="A5" s="16">
        <v>2</v>
      </c>
      <c r="B5" s="6">
        <v>2017012986</v>
      </c>
      <c r="C5" s="7" t="s">
        <v>22</v>
      </c>
      <c r="D5" s="5" t="s">
        <v>361</v>
      </c>
      <c r="E5" s="5">
        <v>2017</v>
      </c>
      <c r="F5" s="19" t="s">
        <v>386</v>
      </c>
      <c r="G5" s="18" t="e">
        <f>VLOOKUP(B5,#REF!,9,FALSE)</f>
        <v>#REF!</v>
      </c>
      <c r="H5" s="18" t="e">
        <f>VLOOKUP(B5,#REF!,10,FALSE)</f>
        <v>#REF!</v>
      </c>
      <c r="I5" s="21" t="e">
        <f>VLOOKUP(B5,#REF!,11,FALSE)</f>
        <v>#REF!</v>
      </c>
      <c r="J5" s="18" t="e">
        <f>VLOOKUP(B5,#REF!,12,FALSE)</f>
        <v>#REF!</v>
      </c>
      <c r="K5" s="18" t="e">
        <f>VLOOKUP(B5,#REF!,13,FALSE)</f>
        <v>#REF!</v>
      </c>
      <c r="L5" s="21" t="str">
        <f t="shared" si="0"/>
        <v/>
      </c>
      <c r="M5" s="23" t="s">
        <v>362</v>
      </c>
    </row>
    <row r="6" spans="1:13" x14ac:dyDescent="0.25">
      <c r="A6" s="16">
        <v>3</v>
      </c>
      <c r="B6" s="6">
        <v>2017012988</v>
      </c>
      <c r="C6" s="7" t="s">
        <v>24</v>
      </c>
      <c r="D6" s="5" t="s">
        <v>361</v>
      </c>
      <c r="E6" s="5">
        <v>2017</v>
      </c>
      <c r="F6" s="19" t="s">
        <v>386</v>
      </c>
      <c r="G6" s="18" t="e">
        <f>VLOOKUP(B6,#REF!,9,FALSE)</f>
        <v>#REF!</v>
      </c>
      <c r="H6" s="18" t="e">
        <f>VLOOKUP(B6,#REF!,10,FALSE)</f>
        <v>#REF!</v>
      </c>
      <c r="I6" s="21" t="e">
        <f>VLOOKUP(B6,#REF!,11,FALSE)</f>
        <v>#REF!</v>
      </c>
      <c r="J6" s="18" t="e">
        <f>VLOOKUP(B6,#REF!,12,FALSE)</f>
        <v>#REF!</v>
      </c>
      <c r="K6" s="18" t="e">
        <f>VLOOKUP(B6,#REF!,13,FALSE)</f>
        <v>#REF!</v>
      </c>
      <c r="L6" s="21" t="str">
        <f t="shared" si="0"/>
        <v/>
      </c>
      <c r="M6" s="23" t="s">
        <v>363</v>
      </c>
    </row>
    <row r="7" spans="1:13" x14ac:dyDescent="0.25">
      <c r="A7" s="16">
        <v>4</v>
      </c>
      <c r="B7" s="6">
        <v>2017013042</v>
      </c>
      <c r="C7" s="7" t="s">
        <v>111</v>
      </c>
      <c r="D7" s="5" t="s">
        <v>361</v>
      </c>
      <c r="E7" s="5">
        <v>2017</v>
      </c>
      <c r="F7" s="19" t="s">
        <v>99</v>
      </c>
      <c r="G7" s="18" t="e">
        <f>VLOOKUP(B7,#REF!,9,FALSE)</f>
        <v>#REF!</v>
      </c>
      <c r="H7" s="18" t="e">
        <f>VLOOKUP(B7,#REF!,10,FALSE)</f>
        <v>#REF!</v>
      </c>
      <c r="I7" s="21" t="e">
        <f>VLOOKUP(B7,#REF!,11,FALSE)</f>
        <v>#REF!</v>
      </c>
      <c r="J7" s="18" t="e">
        <f>VLOOKUP(B7,#REF!,12,FALSE)</f>
        <v>#REF!</v>
      </c>
      <c r="K7" s="18" t="e">
        <f>VLOOKUP(B7,#REF!,13,FALSE)</f>
        <v>#REF!</v>
      </c>
      <c r="L7" s="21" t="str">
        <f t="shared" si="0"/>
        <v/>
      </c>
      <c r="M7" s="23" t="s">
        <v>369</v>
      </c>
    </row>
    <row r="8" spans="1:13" x14ac:dyDescent="0.25">
      <c r="A8" s="16">
        <v>5</v>
      </c>
      <c r="B8" s="6">
        <v>2017013097</v>
      </c>
      <c r="C8" s="7" t="s">
        <v>102</v>
      </c>
      <c r="D8" s="5" t="s">
        <v>14</v>
      </c>
      <c r="E8" s="5">
        <v>2017</v>
      </c>
      <c r="F8" s="19" t="s">
        <v>103</v>
      </c>
      <c r="G8" s="18" t="e">
        <f>VLOOKUP(B8,#REF!,9,FALSE)</f>
        <v>#REF!</v>
      </c>
      <c r="H8" s="18" t="e">
        <f>VLOOKUP(B8,#REF!,10,FALSE)</f>
        <v>#REF!</v>
      </c>
      <c r="I8" s="21" t="e">
        <f>VLOOKUP(B8,#REF!,11,FALSE)</f>
        <v>#REF!</v>
      </c>
      <c r="J8" s="18" t="e">
        <f>VLOOKUP(B8,#REF!,12,FALSE)</f>
        <v>#REF!</v>
      </c>
      <c r="K8" s="18" t="e">
        <f>VLOOKUP(B8,#REF!,13,FALSE)</f>
        <v>#REF!</v>
      </c>
      <c r="L8" s="21" t="str">
        <f t="shared" si="0"/>
        <v/>
      </c>
      <c r="M8" s="23" t="s">
        <v>368</v>
      </c>
    </row>
    <row r="9" spans="1:13" x14ac:dyDescent="0.25">
      <c r="A9" s="16">
        <v>6</v>
      </c>
      <c r="B9" s="6">
        <v>2017013138</v>
      </c>
      <c r="C9" s="7" t="s">
        <v>68</v>
      </c>
      <c r="D9" s="5" t="s">
        <v>361</v>
      </c>
      <c r="E9" s="5">
        <v>2017</v>
      </c>
      <c r="F9" s="19" t="s">
        <v>387</v>
      </c>
      <c r="G9" s="18" t="e">
        <f>VLOOKUP(B9,#REF!,9,FALSE)</f>
        <v>#REF!</v>
      </c>
      <c r="H9" s="18" t="e">
        <f>VLOOKUP(B9,#REF!,10,FALSE)</f>
        <v>#REF!</v>
      </c>
      <c r="I9" s="21" t="e">
        <f>VLOOKUP(B9,#REF!,11,FALSE)</f>
        <v>#REF!</v>
      </c>
      <c r="J9" s="18" t="e">
        <f>VLOOKUP(B9,#REF!,12,FALSE)</f>
        <v>#REF!</v>
      </c>
      <c r="K9" s="18" t="e">
        <f>VLOOKUP(B9,#REF!,13,FALSE)</f>
        <v>#REF!</v>
      </c>
      <c r="L9" s="21" t="str">
        <f t="shared" si="0"/>
        <v/>
      </c>
      <c r="M9" s="23" t="s">
        <v>396</v>
      </c>
    </row>
    <row r="10" spans="1:13" x14ac:dyDescent="0.25">
      <c r="A10" s="16">
        <v>7</v>
      </c>
      <c r="B10" s="6">
        <v>2017013200</v>
      </c>
      <c r="C10" s="7" t="s">
        <v>51</v>
      </c>
      <c r="D10" s="5" t="s">
        <v>361</v>
      </c>
      <c r="E10" s="5">
        <v>2017</v>
      </c>
      <c r="F10" s="19" t="s">
        <v>52</v>
      </c>
      <c r="G10" s="18" t="e">
        <f>VLOOKUP(B10,#REF!,9,FALSE)</f>
        <v>#REF!</v>
      </c>
      <c r="H10" s="18" t="e">
        <f>VLOOKUP(B10,#REF!,10,FALSE)</f>
        <v>#REF!</v>
      </c>
      <c r="I10" s="21" t="e">
        <f>VLOOKUP(B10,#REF!,11,FALSE)</f>
        <v>#REF!</v>
      </c>
      <c r="J10" s="18" t="e">
        <f>VLOOKUP(B10,#REF!,12,FALSE)</f>
        <v>#REF!</v>
      </c>
      <c r="K10" s="18" t="e">
        <f>VLOOKUP(B10,#REF!,13,FALSE)</f>
        <v>#REF!</v>
      </c>
      <c r="L10" s="21" t="str">
        <f t="shared" si="0"/>
        <v/>
      </c>
      <c r="M10" s="23" t="s">
        <v>364</v>
      </c>
    </row>
    <row r="11" spans="1:13" x14ac:dyDescent="0.25">
      <c r="A11" s="16">
        <v>8</v>
      </c>
      <c r="B11" s="6">
        <v>2017013201</v>
      </c>
      <c r="C11" s="7" t="s">
        <v>59</v>
      </c>
      <c r="D11" s="5" t="s">
        <v>361</v>
      </c>
      <c r="E11" s="5">
        <v>2017</v>
      </c>
      <c r="F11" s="19" t="s">
        <v>52</v>
      </c>
      <c r="G11" s="18" t="e">
        <f>VLOOKUP(B11,#REF!,9,FALSE)</f>
        <v>#REF!</v>
      </c>
      <c r="H11" s="18" t="e">
        <f>VLOOKUP(B11,#REF!,10,FALSE)</f>
        <v>#REF!</v>
      </c>
      <c r="I11" s="21" t="e">
        <f>VLOOKUP(B11,#REF!,11,FALSE)</f>
        <v>#REF!</v>
      </c>
      <c r="J11" s="18" t="e">
        <f>VLOOKUP(B11,#REF!,12,FALSE)</f>
        <v>#REF!</v>
      </c>
      <c r="K11" s="18" t="e">
        <f>VLOOKUP(B11,#REF!,13,FALSE)</f>
        <v>#REF!</v>
      </c>
      <c r="L11" s="21" t="str">
        <f t="shared" si="0"/>
        <v/>
      </c>
      <c r="M11" s="23" t="s">
        <v>397</v>
      </c>
    </row>
    <row r="12" spans="1:13" x14ac:dyDescent="0.25">
      <c r="A12" s="16">
        <v>9</v>
      </c>
      <c r="B12" s="6">
        <v>2017013216</v>
      </c>
      <c r="C12" s="7" t="s">
        <v>96</v>
      </c>
      <c r="D12" s="5" t="s">
        <v>14</v>
      </c>
      <c r="E12" s="5">
        <v>2017</v>
      </c>
      <c r="F12" s="19" t="s">
        <v>84</v>
      </c>
      <c r="G12" s="18" t="e">
        <f>VLOOKUP(B12,#REF!,9,FALSE)</f>
        <v>#REF!</v>
      </c>
      <c r="H12" s="18" t="e">
        <f>VLOOKUP(B12,#REF!,10,FALSE)</f>
        <v>#REF!</v>
      </c>
      <c r="I12" s="21" t="e">
        <f>VLOOKUP(B12,#REF!,11,FALSE)</f>
        <v>#REF!</v>
      </c>
      <c r="J12" s="18" t="e">
        <f>VLOOKUP(B12,#REF!,12,FALSE)</f>
        <v>#REF!</v>
      </c>
      <c r="K12" s="18" t="e">
        <f>VLOOKUP(B12,#REF!,13,FALSE)</f>
        <v>#REF!</v>
      </c>
      <c r="L12" s="21" t="str">
        <f t="shared" si="0"/>
        <v/>
      </c>
      <c r="M12" s="23" t="s">
        <v>398</v>
      </c>
    </row>
    <row r="13" spans="1:13" x14ac:dyDescent="0.25">
      <c r="A13" s="16">
        <v>10</v>
      </c>
      <c r="B13" s="6">
        <v>2017013220</v>
      </c>
      <c r="C13" s="7" t="s">
        <v>87</v>
      </c>
      <c r="D13" s="5" t="s">
        <v>361</v>
      </c>
      <c r="E13" s="5">
        <v>2017</v>
      </c>
      <c r="F13" s="19" t="s">
        <v>84</v>
      </c>
      <c r="G13" s="18" t="e">
        <f>VLOOKUP(B13,#REF!,9,FALSE)</f>
        <v>#REF!</v>
      </c>
      <c r="H13" s="18" t="e">
        <f>VLOOKUP(B13,#REF!,10,FALSE)</f>
        <v>#REF!</v>
      </c>
      <c r="I13" s="21" t="e">
        <f>VLOOKUP(B13,#REF!,11,FALSE)</f>
        <v>#REF!</v>
      </c>
      <c r="J13" s="18" t="e">
        <f>VLOOKUP(B13,#REF!,12,FALSE)</f>
        <v>#REF!</v>
      </c>
      <c r="K13" s="18" t="e">
        <f>VLOOKUP(B13,#REF!,13,FALSE)</f>
        <v>#REF!</v>
      </c>
      <c r="L13" s="21" t="str">
        <f t="shared" si="0"/>
        <v/>
      </c>
      <c r="M13" s="23" t="s">
        <v>367</v>
      </c>
    </row>
    <row r="14" spans="1:13" x14ac:dyDescent="0.25">
      <c r="A14" s="16">
        <v>11</v>
      </c>
      <c r="B14" s="6">
        <v>2017013234</v>
      </c>
      <c r="C14" s="7" t="s">
        <v>85</v>
      </c>
      <c r="D14" s="5" t="s">
        <v>14</v>
      </c>
      <c r="E14" s="5">
        <v>2017</v>
      </c>
      <c r="F14" s="19" t="s">
        <v>388</v>
      </c>
      <c r="G14" s="18" t="e">
        <f>VLOOKUP(B14,#REF!,9,FALSE)</f>
        <v>#REF!</v>
      </c>
      <c r="H14" s="18" t="e">
        <f>VLOOKUP(B14,#REF!,10,FALSE)</f>
        <v>#REF!</v>
      </c>
      <c r="I14" s="21" t="e">
        <f>VLOOKUP(B14,#REF!,11,FALSE)</f>
        <v>#REF!</v>
      </c>
      <c r="J14" s="18" t="e">
        <f>VLOOKUP(B14,#REF!,12,FALSE)</f>
        <v>#REF!</v>
      </c>
      <c r="K14" s="18" t="e">
        <f>VLOOKUP(B14,#REF!,13,FALSE)</f>
        <v>#REF!</v>
      </c>
      <c r="L14" s="21" t="str">
        <f t="shared" si="0"/>
        <v/>
      </c>
      <c r="M14" s="23" t="s">
        <v>366</v>
      </c>
    </row>
    <row r="15" spans="1:13" x14ac:dyDescent="0.25">
      <c r="A15" s="16">
        <v>12</v>
      </c>
      <c r="B15" s="6">
        <v>2017013242</v>
      </c>
      <c r="C15" s="7" t="s">
        <v>81</v>
      </c>
      <c r="D15" s="5" t="s">
        <v>14</v>
      </c>
      <c r="E15" s="5">
        <v>2017</v>
      </c>
      <c r="F15" s="19" t="s">
        <v>388</v>
      </c>
      <c r="G15" s="18" t="e">
        <f>VLOOKUP(B15,#REF!,9,FALSE)</f>
        <v>#REF!</v>
      </c>
      <c r="H15" s="18" t="e">
        <f>VLOOKUP(B15,#REF!,10,FALSE)</f>
        <v>#REF!</v>
      </c>
      <c r="I15" s="21" t="e">
        <f>VLOOKUP(B15,#REF!,11,FALSE)</f>
        <v>#REF!</v>
      </c>
      <c r="J15" s="18" t="e">
        <f>VLOOKUP(B15,#REF!,12,FALSE)</f>
        <v>#REF!</v>
      </c>
      <c r="K15" s="18" t="e">
        <f>VLOOKUP(B15,#REF!,13,FALSE)</f>
        <v>#REF!</v>
      </c>
      <c r="L15" s="21" t="str">
        <f t="shared" si="0"/>
        <v/>
      </c>
      <c r="M15" s="23" t="s">
        <v>365</v>
      </c>
    </row>
    <row r="16" spans="1:13" x14ac:dyDescent="0.25">
      <c r="A16" s="16">
        <v>13</v>
      </c>
      <c r="B16" s="6">
        <v>2018012998</v>
      </c>
      <c r="C16" s="7" t="s">
        <v>159</v>
      </c>
      <c r="D16" s="5" t="s">
        <v>14</v>
      </c>
      <c r="E16" s="5">
        <v>2018</v>
      </c>
      <c r="F16" s="19" t="s">
        <v>389</v>
      </c>
      <c r="G16" s="18" t="e">
        <f>VLOOKUP(B16,#REF!,9,FALSE)</f>
        <v>#REF!</v>
      </c>
      <c r="H16" s="18" t="e">
        <f>VLOOKUP(B16,#REF!,10,FALSE)</f>
        <v>#REF!</v>
      </c>
      <c r="I16" s="21" t="e">
        <f>VLOOKUP(B16,#REF!,11,FALSE)</f>
        <v>#REF!</v>
      </c>
      <c r="J16" s="18" t="e">
        <f>VLOOKUP(B16,#REF!,12,FALSE)</f>
        <v>#REF!</v>
      </c>
      <c r="K16" s="18" t="e">
        <f>VLOOKUP(B16,#REF!,13,FALSE)</f>
        <v>#REF!</v>
      </c>
      <c r="L16" s="21" t="str">
        <f t="shared" si="0"/>
        <v/>
      </c>
      <c r="M16" s="23" t="s">
        <v>399</v>
      </c>
    </row>
    <row r="17" spans="1:13" x14ac:dyDescent="0.25">
      <c r="A17" s="16">
        <v>14</v>
      </c>
      <c r="B17" s="6">
        <v>2018013000</v>
      </c>
      <c r="C17" s="7" t="s">
        <v>128</v>
      </c>
      <c r="D17" s="5" t="s">
        <v>361</v>
      </c>
      <c r="E17" s="5">
        <v>2018</v>
      </c>
      <c r="F17" s="19" t="s">
        <v>389</v>
      </c>
      <c r="G17" s="18" t="e">
        <f>VLOOKUP(B17,#REF!,9,FALSE)</f>
        <v>#REF!</v>
      </c>
      <c r="H17" s="18" t="e">
        <f>VLOOKUP(B17,#REF!,10,FALSE)</f>
        <v>#REF!</v>
      </c>
      <c r="I17" s="21" t="e">
        <f>VLOOKUP(B17,#REF!,11,FALSE)</f>
        <v>#REF!</v>
      </c>
      <c r="J17" s="18" t="e">
        <f>VLOOKUP(B17,#REF!,12,FALSE)</f>
        <v>#REF!</v>
      </c>
      <c r="K17" s="18" t="e">
        <f>VLOOKUP(B17,#REF!,13,FALSE)</f>
        <v>#REF!</v>
      </c>
      <c r="L17" s="21" t="str">
        <f t="shared" si="0"/>
        <v/>
      </c>
      <c r="M17" s="23" t="s">
        <v>370</v>
      </c>
    </row>
    <row r="18" spans="1:13" x14ac:dyDescent="0.25">
      <c r="A18" s="16">
        <v>15</v>
      </c>
      <c r="B18" s="6">
        <v>2018013027</v>
      </c>
      <c r="C18" s="7" t="s">
        <v>132</v>
      </c>
      <c r="D18" s="5" t="s">
        <v>14</v>
      </c>
      <c r="E18" s="5">
        <v>2018</v>
      </c>
      <c r="F18" s="19" t="s">
        <v>390</v>
      </c>
      <c r="G18" s="18" t="e">
        <f>VLOOKUP(B18,#REF!,9,FALSE)</f>
        <v>#REF!</v>
      </c>
      <c r="H18" s="18" t="e">
        <f>VLOOKUP(B18,#REF!,10,FALSE)</f>
        <v>#REF!</v>
      </c>
      <c r="I18" s="21" t="e">
        <f>VLOOKUP(B18,#REF!,11,FALSE)</f>
        <v>#REF!</v>
      </c>
      <c r="J18" s="18" t="e">
        <f>VLOOKUP(B18,#REF!,12,FALSE)</f>
        <v>#REF!</v>
      </c>
      <c r="K18" s="18" t="e">
        <f>VLOOKUP(B18,#REF!,13,FALSE)</f>
        <v>#REF!</v>
      </c>
      <c r="L18" s="21" t="str">
        <f t="shared" si="0"/>
        <v/>
      </c>
      <c r="M18" s="23" t="s">
        <v>371</v>
      </c>
    </row>
    <row r="19" spans="1:13" x14ac:dyDescent="0.25">
      <c r="A19" s="16">
        <v>16</v>
      </c>
      <c r="B19" s="6">
        <v>2018013032</v>
      </c>
      <c r="C19" s="7" t="s">
        <v>139</v>
      </c>
      <c r="D19" s="5" t="s">
        <v>361</v>
      </c>
      <c r="E19" s="5">
        <v>2018</v>
      </c>
      <c r="F19" s="19" t="s">
        <v>391</v>
      </c>
      <c r="G19" s="18" t="e">
        <f>VLOOKUP(B19,#REF!,9,FALSE)</f>
        <v>#REF!</v>
      </c>
      <c r="H19" s="18" t="e">
        <f>VLOOKUP(B19,#REF!,10,FALSE)</f>
        <v>#REF!</v>
      </c>
      <c r="I19" s="21" t="e">
        <f>VLOOKUP(B19,#REF!,11,FALSE)</f>
        <v>#REF!</v>
      </c>
      <c r="J19" s="18" t="e">
        <f>VLOOKUP(B19,#REF!,12,FALSE)</f>
        <v>#REF!</v>
      </c>
      <c r="K19" s="18" t="e">
        <f>VLOOKUP(B19,#REF!,13,FALSE)</f>
        <v>#REF!</v>
      </c>
      <c r="L19" s="21" t="str">
        <f t="shared" si="0"/>
        <v/>
      </c>
      <c r="M19" s="23" t="s">
        <v>372</v>
      </c>
    </row>
    <row r="20" spans="1:13" x14ac:dyDescent="0.25">
      <c r="A20" s="16">
        <v>17</v>
      </c>
      <c r="B20" s="6">
        <v>2018013043</v>
      </c>
      <c r="C20" s="7" t="s">
        <v>160</v>
      </c>
      <c r="D20" s="5" t="s">
        <v>14</v>
      </c>
      <c r="E20" s="5">
        <v>2018</v>
      </c>
      <c r="F20" s="19" t="s">
        <v>161</v>
      </c>
      <c r="G20" s="18" t="e">
        <f>VLOOKUP(B20,#REF!,9,FALSE)</f>
        <v>#REF!</v>
      </c>
      <c r="H20" s="18" t="e">
        <f>VLOOKUP(B20,#REF!,10,FALSE)</f>
        <v>#REF!</v>
      </c>
      <c r="I20" s="21" t="e">
        <f>VLOOKUP(B20,#REF!,11,FALSE)</f>
        <v>#REF!</v>
      </c>
      <c r="J20" s="18" t="e">
        <f>VLOOKUP(B20,#REF!,12,FALSE)</f>
        <v>#REF!</v>
      </c>
      <c r="K20" s="18" t="e">
        <f>VLOOKUP(B20,#REF!,13,FALSE)</f>
        <v>#REF!</v>
      </c>
      <c r="L20" s="21" t="str">
        <f t="shared" si="0"/>
        <v/>
      </c>
      <c r="M20" s="23" t="s">
        <v>373</v>
      </c>
    </row>
    <row r="21" spans="1:13" x14ac:dyDescent="0.25">
      <c r="A21" s="16">
        <v>18</v>
      </c>
      <c r="B21" s="71">
        <v>2018013046</v>
      </c>
      <c r="C21" s="7" t="s">
        <v>194</v>
      </c>
      <c r="D21" s="5" t="s">
        <v>14</v>
      </c>
      <c r="E21" s="5">
        <v>2018</v>
      </c>
      <c r="F21" s="17" t="s">
        <v>161</v>
      </c>
      <c r="G21" s="18" t="e">
        <f>VLOOKUP(B21,#REF!,9,FALSE)</f>
        <v>#REF!</v>
      </c>
      <c r="H21" s="18" t="e">
        <f>VLOOKUP(B21,#REF!,10,FALSE)</f>
        <v>#REF!</v>
      </c>
      <c r="I21" s="72" t="e">
        <f>VLOOKUP(B21,#REF!,11,FALSE)</f>
        <v>#REF!</v>
      </c>
      <c r="J21" s="18" t="e">
        <f>VLOOKUP(B21,#REF!,12,FALSE)</f>
        <v>#REF!</v>
      </c>
      <c r="K21" s="18" t="e">
        <f>VLOOKUP(B21,#REF!,13,FALSE)</f>
        <v>#REF!</v>
      </c>
      <c r="L21" s="72" t="str">
        <f t="shared" ref="L21:L53" si="1">IFERROR(J21/K21,"")</f>
        <v/>
      </c>
      <c r="M21" s="23" t="s">
        <v>400</v>
      </c>
    </row>
    <row r="22" spans="1:13" x14ac:dyDescent="0.25">
      <c r="A22" s="16">
        <v>19</v>
      </c>
      <c r="B22" s="71">
        <v>2018013056</v>
      </c>
      <c r="C22" s="7" t="s">
        <v>193</v>
      </c>
      <c r="D22" s="5" t="s">
        <v>14</v>
      </c>
      <c r="E22" s="5">
        <v>2018</v>
      </c>
      <c r="F22" s="17" t="s">
        <v>161</v>
      </c>
      <c r="G22" s="18" t="e">
        <f>VLOOKUP(B22,#REF!,9,FALSE)</f>
        <v>#REF!</v>
      </c>
      <c r="H22" s="18" t="e">
        <f>VLOOKUP(B22,#REF!,10,FALSE)</f>
        <v>#REF!</v>
      </c>
      <c r="I22" s="72" t="e">
        <f>VLOOKUP(B22,#REF!,11,FALSE)</f>
        <v>#REF!</v>
      </c>
      <c r="J22" s="18" t="e">
        <f>VLOOKUP(B22,#REF!,12,FALSE)</f>
        <v>#REF!</v>
      </c>
      <c r="K22" s="18" t="e">
        <f>VLOOKUP(B22,#REF!,13,FALSE)</f>
        <v>#REF!</v>
      </c>
      <c r="L22" s="72" t="str">
        <f t="shared" si="1"/>
        <v/>
      </c>
      <c r="M22" s="23" t="s">
        <v>401</v>
      </c>
    </row>
    <row r="23" spans="1:13" x14ac:dyDescent="0.25">
      <c r="A23" s="16">
        <v>20</v>
      </c>
      <c r="B23" s="71">
        <v>2018013068</v>
      </c>
      <c r="C23" s="7" t="s">
        <v>178</v>
      </c>
      <c r="D23" s="5" t="s">
        <v>14</v>
      </c>
      <c r="E23" s="5">
        <v>2018</v>
      </c>
      <c r="F23" s="17" t="s">
        <v>164</v>
      </c>
      <c r="G23" s="18" t="e">
        <f>VLOOKUP(B23,#REF!,9,FALSE)</f>
        <v>#REF!</v>
      </c>
      <c r="H23" s="18" t="e">
        <f>VLOOKUP(B23,#REF!,10,FALSE)</f>
        <v>#REF!</v>
      </c>
      <c r="I23" s="72" t="e">
        <f>VLOOKUP(B23,#REF!,11,FALSE)</f>
        <v>#REF!</v>
      </c>
      <c r="J23" s="18" t="e">
        <f>VLOOKUP(B23,#REF!,12,FALSE)</f>
        <v>#REF!</v>
      </c>
      <c r="K23" s="18" t="e">
        <f>VLOOKUP(B23,#REF!,13,FALSE)</f>
        <v>#REF!</v>
      </c>
      <c r="L23" s="72" t="str">
        <f t="shared" si="1"/>
        <v/>
      </c>
      <c r="M23" s="23" t="s">
        <v>402</v>
      </c>
    </row>
    <row r="24" spans="1:13" x14ac:dyDescent="0.25">
      <c r="A24" s="16">
        <v>21</v>
      </c>
      <c r="B24" s="71">
        <v>2018013079</v>
      </c>
      <c r="C24" s="7" t="s">
        <v>166</v>
      </c>
      <c r="D24" s="5" t="s">
        <v>14</v>
      </c>
      <c r="E24" s="5">
        <v>2018</v>
      </c>
      <c r="F24" s="17" t="s">
        <v>164</v>
      </c>
      <c r="G24" s="18" t="e">
        <f>VLOOKUP(B24,#REF!,9,FALSE)</f>
        <v>#REF!</v>
      </c>
      <c r="H24" s="18" t="e">
        <f>VLOOKUP(B24,#REF!,10,FALSE)</f>
        <v>#REF!</v>
      </c>
      <c r="I24" s="72" t="e">
        <f>VLOOKUP(B24,#REF!,11,FALSE)</f>
        <v>#REF!</v>
      </c>
      <c r="J24" s="18" t="e">
        <f>VLOOKUP(B24,#REF!,12,FALSE)</f>
        <v>#REF!</v>
      </c>
      <c r="K24" s="18" t="e">
        <f>VLOOKUP(B24,#REF!,13,FALSE)</f>
        <v>#REF!</v>
      </c>
      <c r="L24" s="72" t="str">
        <f t="shared" si="1"/>
        <v/>
      </c>
      <c r="M24" s="23" t="s">
        <v>375</v>
      </c>
    </row>
    <row r="25" spans="1:13" x14ac:dyDescent="0.25">
      <c r="A25" s="16">
        <v>22</v>
      </c>
      <c r="B25" s="71">
        <v>2018013085</v>
      </c>
      <c r="C25" s="7" t="s">
        <v>177</v>
      </c>
      <c r="D25" s="5" t="s">
        <v>14</v>
      </c>
      <c r="E25" s="5">
        <v>2018</v>
      </c>
      <c r="F25" s="17" t="s">
        <v>164</v>
      </c>
      <c r="G25" s="18" t="e">
        <f>VLOOKUP(B25,#REF!,9,FALSE)</f>
        <v>#REF!</v>
      </c>
      <c r="H25" s="18" t="e">
        <f>VLOOKUP(B25,#REF!,10,FALSE)</f>
        <v>#REF!</v>
      </c>
      <c r="I25" s="72" t="e">
        <f>VLOOKUP(B25,#REF!,11,FALSE)</f>
        <v>#REF!</v>
      </c>
      <c r="J25" s="18" t="e">
        <f>VLOOKUP(B25,#REF!,12,FALSE)</f>
        <v>#REF!</v>
      </c>
      <c r="K25" s="18" t="e">
        <f>VLOOKUP(B25,#REF!,13,FALSE)</f>
        <v>#REF!</v>
      </c>
      <c r="L25" s="72" t="str">
        <f t="shared" si="1"/>
        <v/>
      </c>
      <c r="M25" s="23" t="s">
        <v>403</v>
      </c>
    </row>
    <row r="26" spans="1:13" x14ac:dyDescent="0.25">
      <c r="A26" s="16">
        <v>23</v>
      </c>
      <c r="B26" s="71">
        <v>2018013088</v>
      </c>
      <c r="C26" s="7" t="s">
        <v>163</v>
      </c>
      <c r="D26" s="5" t="s">
        <v>14</v>
      </c>
      <c r="E26" s="5">
        <v>2018</v>
      </c>
      <c r="F26" s="17" t="s">
        <v>164</v>
      </c>
      <c r="G26" s="18" t="e">
        <f>VLOOKUP(B26,#REF!,9,FALSE)</f>
        <v>#REF!</v>
      </c>
      <c r="H26" s="18" t="e">
        <f>VLOOKUP(B26,#REF!,10,FALSE)</f>
        <v>#REF!</v>
      </c>
      <c r="I26" s="72" t="e">
        <f>VLOOKUP(B26,#REF!,11,FALSE)</f>
        <v>#REF!</v>
      </c>
      <c r="J26" s="18" t="e">
        <f>VLOOKUP(B26,#REF!,12,FALSE)</f>
        <v>#REF!</v>
      </c>
      <c r="K26" s="18" t="e">
        <f>VLOOKUP(B26,#REF!,13,FALSE)</f>
        <v>#REF!</v>
      </c>
      <c r="L26" s="72" t="str">
        <f t="shared" si="1"/>
        <v/>
      </c>
      <c r="M26" s="23" t="s">
        <v>374</v>
      </c>
    </row>
    <row r="27" spans="1:13" x14ac:dyDescent="0.25">
      <c r="A27" s="16">
        <v>24</v>
      </c>
      <c r="B27" s="71">
        <v>2018013091</v>
      </c>
      <c r="C27" s="7" t="s">
        <v>187</v>
      </c>
      <c r="D27" s="5" t="s">
        <v>361</v>
      </c>
      <c r="E27" s="5">
        <v>2018</v>
      </c>
      <c r="F27" s="17" t="s">
        <v>164</v>
      </c>
      <c r="G27" s="18" t="e">
        <f>VLOOKUP(B27,#REF!,9,FALSE)</f>
        <v>#REF!</v>
      </c>
      <c r="H27" s="18" t="e">
        <f>VLOOKUP(B27,#REF!,10,FALSE)</f>
        <v>#REF!</v>
      </c>
      <c r="I27" s="72" t="e">
        <f>VLOOKUP(B27,#REF!,11,FALSE)</f>
        <v>#REF!</v>
      </c>
      <c r="J27" s="18" t="e">
        <f>VLOOKUP(B27,#REF!,12,FALSE)</f>
        <v>#REF!</v>
      </c>
      <c r="K27" s="18" t="e">
        <f>VLOOKUP(B27,#REF!,13,FALSE)</f>
        <v>#REF!</v>
      </c>
      <c r="L27" s="72" t="str">
        <f t="shared" si="1"/>
        <v/>
      </c>
      <c r="M27" s="23" t="s">
        <v>404</v>
      </c>
    </row>
    <row r="28" spans="1:13" x14ac:dyDescent="0.25">
      <c r="A28" s="16">
        <v>25</v>
      </c>
      <c r="B28" s="71">
        <v>2018013099</v>
      </c>
      <c r="C28" s="7" t="s">
        <v>186</v>
      </c>
      <c r="D28" s="5" t="s">
        <v>14</v>
      </c>
      <c r="E28" s="5">
        <v>2018</v>
      </c>
      <c r="F28" s="17" t="s">
        <v>169</v>
      </c>
      <c r="G28" s="18" t="e">
        <f>VLOOKUP(B28,#REF!,9,FALSE)</f>
        <v>#REF!</v>
      </c>
      <c r="H28" s="18" t="e">
        <f>VLOOKUP(B28,#REF!,10,FALSE)</f>
        <v>#REF!</v>
      </c>
      <c r="I28" s="72" t="e">
        <f>VLOOKUP(B28,#REF!,11,FALSE)</f>
        <v>#REF!</v>
      </c>
      <c r="J28" s="18" t="e">
        <f>VLOOKUP(B28,#REF!,12,FALSE)</f>
        <v>#REF!</v>
      </c>
      <c r="K28" s="18" t="e">
        <f>VLOOKUP(B28,#REF!,13,FALSE)</f>
        <v>#REF!</v>
      </c>
      <c r="L28" s="72" t="str">
        <f t="shared" si="1"/>
        <v/>
      </c>
      <c r="M28" s="23" t="s">
        <v>405</v>
      </c>
    </row>
    <row r="29" spans="1:13" x14ac:dyDescent="0.25">
      <c r="A29" s="16">
        <v>26</v>
      </c>
      <c r="B29" s="71">
        <v>2018013102</v>
      </c>
      <c r="C29" s="7" t="s">
        <v>191</v>
      </c>
      <c r="D29" s="5" t="s">
        <v>14</v>
      </c>
      <c r="E29" s="5">
        <v>2018</v>
      </c>
      <c r="F29" s="17" t="s">
        <v>169</v>
      </c>
      <c r="G29" s="18" t="e">
        <f>VLOOKUP(B29,#REF!,9,FALSE)</f>
        <v>#REF!</v>
      </c>
      <c r="H29" s="18" t="e">
        <f>VLOOKUP(B29,#REF!,10,FALSE)</f>
        <v>#REF!</v>
      </c>
      <c r="I29" s="72" t="e">
        <f>VLOOKUP(B29,#REF!,11,FALSE)</f>
        <v>#REF!</v>
      </c>
      <c r="J29" s="18" t="e">
        <f>VLOOKUP(B29,#REF!,12,FALSE)</f>
        <v>#REF!</v>
      </c>
      <c r="K29" s="18" t="e">
        <f>VLOOKUP(B29,#REF!,13,FALSE)</f>
        <v>#REF!</v>
      </c>
      <c r="L29" s="72" t="str">
        <f t="shared" si="1"/>
        <v/>
      </c>
      <c r="M29" s="23" t="s">
        <v>406</v>
      </c>
    </row>
    <row r="30" spans="1:13" x14ac:dyDescent="0.25">
      <c r="A30" s="16">
        <v>27</v>
      </c>
      <c r="B30" s="71">
        <v>2018013106</v>
      </c>
      <c r="C30" s="7" t="s">
        <v>174</v>
      </c>
      <c r="D30" s="5" t="s">
        <v>14</v>
      </c>
      <c r="E30" s="5">
        <v>2018</v>
      </c>
      <c r="F30" s="17" t="s">
        <v>169</v>
      </c>
      <c r="G30" s="18" t="e">
        <f>VLOOKUP(B30,#REF!,9,FALSE)</f>
        <v>#REF!</v>
      </c>
      <c r="H30" s="18" t="e">
        <f>VLOOKUP(B30,#REF!,10,FALSE)</f>
        <v>#REF!</v>
      </c>
      <c r="I30" s="72" t="e">
        <f>VLOOKUP(B30,#REF!,11,FALSE)</f>
        <v>#REF!</v>
      </c>
      <c r="J30" s="18" t="e">
        <f>VLOOKUP(B30,#REF!,12,FALSE)</f>
        <v>#REF!</v>
      </c>
      <c r="K30" s="18" t="e">
        <f>VLOOKUP(B30,#REF!,13,FALSE)</f>
        <v>#REF!</v>
      </c>
      <c r="L30" s="72" t="str">
        <f t="shared" si="1"/>
        <v/>
      </c>
      <c r="M30" s="23" t="s">
        <v>407</v>
      </c>
    </row>
    <row r="31" spans="1:13" x14ac:dyDescent="0.25">
      <c r="A31" s="16">
        <v>28</v>
      </c>
      <c r="B31" s="71">
        <v>2018013116</v>
      </c>
      <c r="C31" s="7" t="s">
        <v>180</v>
      </c>
      <c r="D31" s="5" t="s">
        <v>14</v>
      </c>
      <c r="E31" s="5">
        <v>2018</v>
      </c>
      <c r="F31" s="17" t="s">
        <v>169</v>
      </c>
      <c r="G31" s="18" t="e">
        <f>VLOOKUP(B31,#REF!,9,FALSE)</f>
        <v>#REF!</v>
      </c>
      <c r="H31" s="18" t="e">
        <f>VLOOKUP(B31,#REF!,10,FALSE)</f>
        <v>#REF!</v>
      </c>
      <c r="I31" s="72" t="e">
        <f>VLOOKUP(B31,#REF!,11,FALSE)</f>
        <v>#REF!</v>
      </c>
      <c r="J31" s="18" t="e">
        <f>VLOOKUP(B31,#REF!,12,FALSE)</f>
        <v>#REF!</v>
      </c>
      <c r="K31" s="18" t="e">
        <f>VLOOKUP(B31,#REF!,13,FALSE)</f>
        <v>#REF!</v>
      </c>
      <c r="L31" s="72" t="str">
        <f t="shared" si="1"/>
        <v/>
      </c>
      <c r="M31" s="23" t="s">
        <v>408</v>
      </c>
    </row>
    <row r="32" spans="1:13" x14ac:dyDescent="0.25">
      <c r="A32" s="16">
        <v>29</v>
      </c>
      <c r="B32" s="71">
        <v>2018013124</v>
      </c>
      <c r="C32" s="7" t="s">
        <v>195</v>
      </c>
      <c r="D32" s="5" t="s">
        <v>361</v>
      </c>
      <c r="E32" s="5">
        <v>2018</v>
      </c>
      <c r="F32" s="17" t="s">
        <v>169</v>
      </c>
      <c r="G32" s="18" t="e">
        <f>VLOOKUP(B32,#REF!,9,FALSE)</f>
        <v>#REF!</v>
      </c>
      <c r="H32" s="18" t="e">
        <f>VLOOKUP(B32,#REF!,10,FALSE)</f>
        <v>#REF!</v>
      </c>
      <c r="I32" s="72" t="e">
        <f>VLOOKUP(B32,#REF!,11,FALSE)</f>
        <v>#REF!</v>
      </c>
      <c r="J32" s="18" t="e">
        <f>VLOOKUP(B32,#REF!,12,FALSE)</f>
        <v>#REF!</v>
      </c>
      <c r="K32" s="18" t="e">
        <f>VLOOKUP(B32,#REF!,13,FALSE)</f>
        <v>#REF!</v>
      </c>
      <c r="L32" s="72" t="str">
        <f t="shared" si="1"/>
        <v/>
      </c>
      <c r="M32" s="23" t="s">
        <v>409</v>
      </c>
    </row>
    <row r="33" spans="1:13" x14ac:dyDescent="0.25">
      <c r="A33" s="16">
        <v>30</v>
      </c>
      <c r="B33" s="71">
        <v>2018013126</v>
      </c>
      <c r="C33" s="7" t="s">
        <v>192</v>
      </c>
      <c r="D33" s="5" t="s">
        <v>361</v>
      </c>
      <c r="E33" s="5">
        <v>2018</v>
      </c>
      <c r="F33" s="17" t="s">
        <v>169</v>
      </c>
      <c r="G33" s="18" t="e">
        <f>VLOOKUP(B33,#REF!,9,FALSE)</f>
        <v>#REF!</v>
      </c>
      <c r="H33" s="18" t="e">
        <f>VLOOKUP(B33,#REF!,10,FALSE)</f>
        <v>#REF!</v>
      </c>
      <c r="I33" s="72" t="e">
        <f>VLOOKUP(B33,#REF!,11,FALSE)</f>
        <v>#REF!</v>
      </c>
      <c r="J33" s="18" t="e">
        <f>VLOOKUP(B33,#REF!,12,FALSE)</f>
        <v>#REF!</v>
      </c>
      <c r="K33" s="18" t="e">
        <f>VLOOKUP(B33,#REF!,13,FALSE)</f>
        <v>#REF!</v>
      </c>
      <c r="L33" s="72" t="str">
        <f t="shared" si="1"/>
        <v/>
      </c>
      <c r="M33" s="23" t="s">
        <v>410</v>
      </c>
    </row>
    <row r="34" spans="1:13" x14ac:dyDescent="0.25">
      <c r="A34" s="16">
        <v>31</v>
      </c>
      <c r="B34" s="71">
        <v>2018013127</v>
      </c>
      <c r="C34" s="7" t="s">
        <v>190</v>
      </c>
      <c r="D34" s="5" t="s">
        <v>361</v>
      </c>
      <c r="E34" s="5">
        <v>2018</v>
      </c>
      <c r="F34" s="17" t="s">
        <v>169</v>
      </c>
      <c r="G34" s="18" t="e">
        <f>VLOOKUP(B34,#REF!,9,FALSE)</f>
        <v>#REF!</v>
      </c>
      <c r="H34" s="18" t="e">
        <f>VLOOKUP(B34,#REF!,10,FALSE)</f>
        <v>#REF!</v>
      </c>
      <c r="I34" s="72" t="e">
        <f>VLOOKUP(B34,#REF!,11,FALSE)</f>
        <v>#REF!</v>
      </c>
      <c r="J34" s="18" t="e">
        <f>VLOOKUP(B34,#REF!,12,FALSE)</f>
        <v>#REF!</v>
      </c>
      <c r="K34" s="18" t="e">
        <f>VLOOKUP(B34,#REF!,13,FALSE)</f>
        <v>#REF!</v>
      </c>
      <c r="L34" s="72" t="str">
        <f t="shared" si="1"/>
        <v/>
      </c>
      <c r="M34" s="23" t="s">
        <v>411</v>
      </c>
    </row>
    <row r="35" spans="1:13" x14ac:dyDescent="0.25">
      <c r="A35" s="16">
        <v>32</v>
      </c>
      <c r="B35" s="71">
        <v>2018013148</v>
      </c>
      <c r="C35" s="7" t="s">
        <v>196</v>
      </c>
      <c r="D35" s="5" t="s">
        <v>14</v>
      </c>
      <c r="E35" s="5">
        <v>2018</v>
      </c>
      <c r="F35" s="17" t="s">
        <v>197</v>
      </c>
      <c r="G35" s="18" t="e">
        <f>VLOOKUP(B35,#REF!,9,FALSE)</f>
        <v>#REF!</v>
      </c>
      <c r="H35" s="18" t="e">
        <f>VLOOKUP(B35,#REF!,10,FALSE)</f>
        <v>#REF!</v>
      </c>
      <c r="I35" s="72" t="e">
        <f>VLOOKUP(B35,#REF!,11,FALSE)</f>
        <v>#REF!</v>
      </c>
      <c r="J35" s="18" t="e">
        <f>VLOOKUP(B35,#REF!,12,FALSE)</f>
        <v>#REF!</v>
      </c>
      <c r="K35" s="18" t="e">
        <f>VLOOKUP(B35,#REF!,13,FALSE)</f>
        <v>#REF!</v>
      </c>
      <c r="L35" s="72" t="str">
        <f t="shared" si="1"/>
        <v/>
      </c>
      <c r="M35" s="23" t="s">
        <v>376</v>
      </c>
    </row>
    <row r="36" spans="1:13" x14ac:dyDescent="0.25">
      <c r="A36" s="16">
        <v>33</v>
      </c>
      <c r="B36" s="71">
        <v>2018013149</v>
      </c>
      <c r="C36" s="7" t="s">
        <v>205</v>
      </c>
      <c r="D36" s="5" t="s">
        <v>14</v>
      </c>
      <c r="E36" s="5">
        <v>2018</v>
      </c>
      <c r="F36" s="17" t="s">
        <v>197</v>
      </c>
      <c r="G36" s="18" t="e">
        <f>VLOOKUP(B36,#REF!,9,FALSE)</f>
        <v>#REF!</v>
      </c>
      <c r="H36" s="18" t="e">
        <f>VLOOKUP(B36,#REF!,10,FALSE)</f>
        <v>#REF!</v>
      </c>
      <c r="I36" s="72" t="e">
        <f>VLOOKUP(B36,#REF!,11,FALSE)</f>
        <v>#REF!</v>
      </c>
      <c r="J36" s="18" t="e">
        <f>VLOOKUP(B36,#REF!,12,FALSE)</f>
        <v>#REF!</v>
      </c>
      <c r="K36" s="18" t="e">
        <f>VLOOKUP(B36,#REF!,13,FALSE)</f>
        <v>#REF!</v>
      </c>
      <c r="L36" s="72" t="str">
        <f t="shared" si="1"/>
        <v/>
      </c>
      <c r="M36" s="23" t="s">
        <v>412</v>
      </c>
    </row>
    <row r="37" spans="1:13" x14ac:dyDescent="0.25">
      <c r="A37" s="16">
        <v>34</v>
      </c>
      <c r="B37" s="71">
        <v>2018013151</v>
      </c>
      <c r="C37" s="7" t="s">
        <v>207</v>
      </c>
      <c r="D37" s="5" t="s">
        <v>14</v>
      </c>
      <c r="E37" s="5">
        <v>2018</v>
      </c>
      <c r="F37" s="17" t="s">
        <v>197</v>
      </c>
      <c r="G37" s="18" t="e">
        <f>VLOOKUP(B37,#REF!,9,FALSE)</f>
        <v>#REF!</v>
      </c>
      <c r="H37" s="18" t="e">
        <f>VLOOKUP(B37,#REF!,10,FALSE)</f>
        <v>#REF!</v>
      </c>
      <c r="I37" s="72" t="e">
        <f>VLOOKUP(B37,#REF!,11,FALSE)</f>
        <v>#REF!</v>
      </c>
      <c r="J37" s="18" t="e">
        <f>VLOOKUP(B37,#REF!,12,FALSE)</f>
        <v>#REF!</v>
      </c>
      <c r="K37" s="18" t="e">
        <f>VLOOKUP(B37,#REF!,13,FALSE)</f>
        <v>#REF!</v>
      </c>
      <c r="L37" s="72" t="str">
        <f t="shared" si="1"/>
        <v/>
      </c>
      <c r="M37" s="23" t="s">
        <v>413</v>
      </c>
    </row>
    <row r="38" spans="1:13" x14ac:dyDescent="0.25">
      <c r="A38" s="16">
        <v>35</v>
      </c>
      <c r="B38" s="71">
        <v>2018013169</v>
      </c>
      <c r="C38" s="7" t="s">
        <v>208</v>
      </c>
      <c r="D38" s="5" t="s">
        <v>14</v>
      </c>
      <c r="E38" s="5">
        <v>2018</v>
      </c>
      <c r="F38" s="17" t="s">
        <v>200</v>
      </c>
      <c r="G38" s="18" t="e">
        <f>VLOOKUP(B38,#REF!,9,FALSE)</f>
        <v>#REF!</v>
      </c>
      <c r="H38" s="18" t="e">
        <f>VLOOKUP(B38,#REF!,10,FALSE)</f>
        <v>#REF!</v>
      </c>
      <c r="I38" s="72" t="e">
        <f>VLOOKUP(B38,#REF!,11,FALSE)</f>
        <v>#REF!</v>
      </c>
      <c r="J38" s="18" t="e">
        <f>VLOOKUP(B38,#REF!,12,FALSE)</f>
        <v>#REF!</v>
      </c>
      <c r="K38" s="18" t="e">
        <f>VLOOKUP(B38,#REF!,13,FALSE)</f>
        <v>#REF!</v>
      </c>
      <c r="L38" s="72" t="str">
        <f t="shared" si="1"/>
        <v/>
      </c>
      <c r="M38" s="23" t="s">
        <v>377</v>
      </c>
    </row>
    <row r="39" spans="1:13" x14ac:dyDescent="0.25">
      <c r="A39" s="16">
        <v>36</v>
      </c>
      <c r="B39" s="71">
        <v>2018013222</v>
      </c>
      <c r="C39" s="7" t="s">
        <v>238</v>
      </c>
      <c r="D39" s="5" t="s">
        <v>14</v>
      </c>
      <c r="E39" s="5">
        <v>2018</v>
      </c>
      <c r="F39" s="17" t="s">
        <v>392</v>
      </c>
      <c r="G39" s="18" t="e">
        <f>VLOOKUP(B39,#REF!,9,FALSE)</f>
        <v>#REF!</v>
      </c>
      <c r="H39" s="18" t="e">
        <f>VLOOKUP(B39,#REF!,10,FALSE)</f>
        <v>#REF!</v>
      </c>
      <c r="I39" s="72" t="e">
        <f>VLOOKUP(B39,#REF!,11,FALSE)</f>
        <v>#REF!</v>
      </c>
      <c r="J39" s="18" t="e">
        <f>VLOOKUP(B39,#REF!,12,FALSE)</f>
        <v>#REF!</v>
      </c>
      <c r="K39" s="18" t="e">
        <f>VLOOKUP(B39,#REF!,13,FALSE)</f>
        <v>#REF!</v>
      </c>
      <c r="L39" s="72" t="str">
        <f t="shared" si="1"/>
        <v/>
      </c>
      <c r="M39" s="23" t="s">
        <v>414</v>
      </c>
    </row>
    <row r="40" spans="1:13" x14ac:dyDescent="0.25">
      <c r="A40" s="16">
        <v>37</v>
      </c>
      <c r="B40" s="71">
        <v>2018013251</v>
      </c>
      <c r="C40" s="7" t="s">
        <v>227</v>
      </c>
      <c r="D40" s="5" t="s">
        <v>14</v>
      </c>
      <c r="E40" s="5">
        <v>2018</v>
      </c>
      <c r="F40" s="17" t="s">
        <v>233</v>
      </c>
      <c r="G40" s="18" t="e">
        <f>VLOOKUP(B40,#REF!,9,FALSE)</f>
        <v>#REF!</v>
      </c>
      <c r="H40" s="18" t="e">
        <f>VLOOKUP(B40,#REF!,10,FALSE)</f>
        <v>#REF!</v>
      </c>
      <c r="I40" s="72" t="e">
        <f>VLOOKUP(B40,#REF!,11,FALSE)</f>
        <v>#REF!</v>
      </c>
      <c r="J40" s="18" t="e">
        <f>VLOOKUP(B40,#REF!,12,FALSE)</f>
        <v>#REF!</v>
      </c>
      <c r="K40" s="18" t="e">
        <f>VLOOKUP(B40,#REF!,13,FALSE)</f>
        <v>#REF!</v>
      </c>
      <c r="L40" s="72" t="str">
        <f t="shared" si="1"/>
        <v/>
      </c>
      <c r="M40" s="23" t="s">
        <v>378</v>
      </c>
    </row>
    <row r="41" spans="1:13" x14ac:dyDescent="0.25">
      <c r="A41" s="16">
        <v>38</v>
      </c>
      <c r="B41" s="71">
        <v>2019012818</v>
      </c>
      <c r="C41" s="7" t="s">
        <v>255</v>
      </c>
      <c r="D41" s="5" t="s">
        <v>14</v>
      </c>
      <c r="E41" s="5">
        <v>2019</v>
      </c>
      <c r="F41" s="17" t="s">
        <v>393</v>
      </c>
      <c r="G41" s="18" t="e">
        <f>VLOOKUP(B41,#REF!,9,FALSE)</f>
        <v>#REF!</v>
      </c>
      <c r="H41" s="18" t="e">
        <f>VLOOKUP(B41,#REF!,10,FALSE)</f>
        <v>#REF!</v>
      </c>
      <c r="I41" s="72" t="e">
        <f>VLOOKUP(B41,#REF!,11,FALSE)</f>
        <v>#REF!</v>
      </c>
      <c r="J41" s="18" t="e">
        <f>VLOOKUP(B41,#REF!,12,FALSE)</f>
        <v>#REF!</v>
      </c>
      <c r="K41" s="18" t="e">
        <f>VLOOKUP(B41,#REF!,13,FALSE)</f>
        <v>#REF!</v>
      </c>
      <c r="L41" s="72" t="str">
        <f t="shared" si="1"/>
        <v/>
      </c>
      <c r="M41" s="23" t="s">
        <v>381</v>
      </c>
    </row>
    <row r="42" spans="1:13" x14ac:dyDescent="0.25">
      <c r="A42" s="16">
        <v>39</v>
      </c>
      <c r="B42" s="71">
        <v>2019012891</v>
      </c>
      <c r="C42" s="7" t="s">
        <v>359</v>
      </c>
      <c r="D42" s="5" t="s">
        <v>361</v>
      </c>
      <c r="E42" s="5">
        <v>2019</v>
      </c>
      <c r="F42" s="17" t="s">
        <v>272</v>
      </c>
      <c r="G42" s="18" t="e">
        <f>VLOOKUP(B42,#REF!,9,FALSE)</f>
        <v>#REF!</v>
      </c>
      <c r="H42" s="18" t="e">
        <f>VLOOKUP(B42,#REF!,10,FALSE)</f>
        <v>#REF!</v>
      </c>
      <c r="I42" s="72" t="e">
        <f>VLOOKUP(B42,#REF!,11,FALSE)</f>
        <v>#REF!</v>
      </c>
      <c r="J42" s="18" t="e">
        <f>VLOOKUP(B42,#REF!,12,FALSE)</f>
        <v>#REF!</v>
      </c>
      <c r="K42" s="18" t="e">
        <f>VLOOKUP(B42,#REF!,13,FALSE)</f>
        <v>#REF!</v>
      </c>
      <c r="L42" s="72" t="str">
        <f t="shared" si="1"/>
        <v/>
      </c>
      <c r="M42" s="23" t="s">
        <v>415</v>
      </c>
    </row>
    <row r="43" spans="1:13" x14ac:dyDescent="0.25">
      <c r="A43" s="16">
        <v>40</v>
      </c>
      <c r="B43" s="71">
        <v>2019012906</v>
      </c>
      <c r="C43" s="7" t="s">
        <v>354</v>
      </c>
      <c r="D43" s="5" t="s">
        <v>14</v>
      </c>
      <c r="E43" s="5">
        <v>2019</v>
      </c>
      <c r="F43" s="17" t="s">
        <v>272</v>
      </c>
      <c r="G43" s="18" t="e">
        <f>VLOOKUP(B43,#REF!,9,FALSE)</f>
        <v>#REF!</v>
      </c>
      <c r="H43" s="18" t="e">
        <f>VLOOKUP(B43,#REF!,10,FALSE)</f>
        <v>#REF!</v>
      </c>
      <c r="I43" s="72" t="e">
        <f>VLOOKUP(B43,#REF!,11,FALSE)</f>
        <v>#REF!</v>
      </c>
      <c r="J43" s="18" t="e">
        <f>VLOOKUP(B43,#REF!,12,FALSE)</f>
        <v>#REF!</v>
      </c>
      <c r="K43" s="18" t="e">
        <f>VLOOKUP(B43,#REF!,13,FALSE)</f>
        <v>#REF!</v>
      </c>
      <c r="L43" s="72" t="str">
        <f t="shared" si="1"/>
        <v/>
      </c>
      <c r="M43" s="23" t="s">
        <v>416</v>
      </c>
    </row>
    <row r="44" spans="1:13" x14ac:dyDescent="0.25">
      <c r="A44" s="16">
        <v>41</v>
      </c>
      <c r="B44" s="71">
        <v>2019012920</v>
      </c>
      <c r="C44" s="7" t="s">
        <v>321</v>
      </c>
      <c r="D44" s="5" t="s">
        <v>361</v>
      </c>
      <c r="E44" s="5">
        <v>2019</v>
      </c>
      <c r="F44" s="17" t="s">
        <v>279</v>
      </c>
      <c r="G44" s="18" t="e">
        <f>VLOOKUP(B44,#REF!,9,FALSE)</f>
        <v>#REF!</v>
      </c>
      <c r="H44" s="18" t="e">
        <f>VLOOKUP(B44,#REF!,10,FALSE)</f>
        <v>#REF!</v>
      </c>
      <c r="I44" s="72" t="e">
        <f>VLOOKUP(B44,#REF!,11,FALSE)</f>
        <v>#REF!</v>
      </c>
      <c r="J44" s="18" t="e">
        <f>VLOOKUP(B44,#REF!,12,FALSE)</f>
        <v>#REF!</v>
      </c>
      <c r="K44" s="18" t="e">
        <f>VLOOKUP(B44,#REF!,13,FALSE)</f>
        <v>#REF!</v>
      </c>
      <c r="L44" s="72" t="str">
        <f t="shared" si="1"/>
        <v/>
      </c>
      <c r="M44" s="23" t="s">
        <v>417</v>
      </c>
    </row>
    <row r="45" spans="1:13" x14ac:dyDescent="0.25">
      <c r="A45" s="16">
        <v>42</v>
      </c>
      <c r="B45" s="71">
        <v>2019012937</v>
      </c>
      <c r="C45" s="7" t="s">
        <v>293</v>
      </c>
      <c r="D45" s="5" t="s">
        <v>14</v>
      </c>
      <c r="E45" s="5">
        <v>2019</v>
      </c>
      <c r="F45" s="17" t="s">
        <v>279</v>
      </c>
      <c r="G45" s="18" t="e">
        <f>VLOOKUP(B45,#REF!,9,FALSE)</f>
        <v>#REF!</v>
      </c>
      <c r="H45" s="18" t="e">
        <f>VLOOKUP(B45,#REF!,10,FALSE)</f>
        <v>#REF!</v>
      </c>
      <c r="I45" s="72" t="e">
        <f>VLOOKUP(B45,#REF!,11,FALSE)</f>
        <v>#REF!</v>
      </c>
      <c r="J45" s="18" t="e">
        <f>VLOOKUP(B45,#REF!,12,FALSE)</f>
        <v>#REF!</v>
      </c>
      <c r="K45" s="18" t="e">
        <f>VLOOKUP(B45,#REF!,13,FALSE)</f>
        <v>#REF!</v>
      </c>
      <c r="L45" s="72" t="str">
        <f t="shared" si="1"/>
        <v/>
      </c>
      <c r="M45" s="23" t="s">
        <v>385</v>
      </c>
    </row>
    <row r="46" spans="1:13" x14ac:dyDescent="0.25">
      <c r="A46" s="16">
        <v>43</v>
      </c>
      <c r="B46" s="71">
        <v>2019012971</v>
      </c>
      <c r="C46" s="7" t="s">
        <v>291</v>
      </c>
      <c r="D46" s="5" t="s">
        <v>14</v>
      </c>
      <c r="E46" s="5">
        <v>2019</v>
      </c>
      <c r="F46" s="17" t="s">
        <v>254</v>
      </c>
      <c r="G46" s="18" t="e">
        <f>VLOOKUP(B46,#REF!,9,FALSE)</f>
        <v>#REF!</v>
      </c>
      <c r="H46" s="18" t="e">
        <f>VLOOKUP(B46,#REF!,10,FALSE)</f>
        <v>#REF!</v>
      </c>
      <c r="I46" s="72" t="e">
        <f>VLOOKUP(B46,#REF!,11,FALSE)</f>
        <v>#REF!</v>
      </c>
      <c r="J46" s="18" t="e">
        <f>VLOOKUP(B46,#REF!,12,FALSE)</f>
        <v>#REF!</v>
      </c>
      <c r="K46" s="18" t="e">
        <f>VLOOKUP(B46,#REF!,13,FALSE)</f>
        <v>#REF!</v>
      </c>
      <c r="L46" s="72" t="str">
        <f t="shared" si="1"/>
        <v/>
      </c>
      <c r="M46" s="23" t="s">
        <v>384</v>
      </c>
    </row>
    <row r="47" spans="1:13" x14ac:dyDescent="0.25">
      <c r="A47" s="16">
        <v>44</v>
      </c>
      <c r="B47" s="71">
        <v>2019012972</v>
      </c>
      <c r="C47" s="7" t="s">
        <v>253</v>
      </c>
      <c r="D47" s="5" t="s">
        <v>14</v>
      </c>
      <c r="E47" s="5">
        <v>2019</v>
      </c>
      <c r="F47" s="17" t="s">
        <v>254</v>
      </c>
      <c r="G47" s="18" t="e">
        <f>VLOOKUP(B47,#REF!,9,FALSE)</f>
        <v>#REF!</v>
      </c>
      <c r="H47" s="18" t="e">
        <f>VLOOKUP(B47,#REF!,10,FALSE)</f>
        <v>#REF!</v>
      </c>
      <c r="I47" s="72" t="e">
        <f>VLOOKUP(B47,#REF!,11,FALSE)</f>
        <v>#REF!</v>
      </c>
      <c r="J47" s="18" t="e">
        <f>VLOOKUP(B47,#REF!,12,FALSE)</f>
        <v>#REF!</v>
      </c>
      <c r="K47" s="18" t="e">
        <f>VLOOKUP(B47,#REF!,13,FALSE)</f>
        <v>#REF!</v>
      </c>
      <c r="L47" s="72" t="str">
        <f t="shared" si="1"/>
        <v/>
      </c>
      <c r="M47" s="23" t="s">
        <v>380</v>
      </c>
    </row>
    <row r="48" spans="1:13" x14ac:dyDescent="0.25">
      <c r="A48" s="16">
        <v>45</v>
      </c>
      <c r="B48" s="71">
        <v>2019012983</v>
      </c>
      <c r="C48" s="7" t="s">
        <v>258</v>
      </c>
      <c r="D48" s="5" t="s">
        <v>361</v>
      </c>
      <c r="E48" s="5">
        <v>2019</v>
      </c>
      <c r="F48" s="17" t="s">
        <v>259</v>
      </c>
      <c r="G48" s="18" t="e">
        <f>VLOOKUP(B48,#REF!,9,FALSE)</f>
        <v>#REF!</v>
      </c>
      <c r="H48" s="18" t="e">
        <f>VLOOKUP(B48,#REF!,10,FALSE)</f>
        <v>#REF!</v>
      </c>
      <c r="I48" s="72" t="e">
        <f>VLOOKUP(B48,#REF!,11,FALSE)</f>
        <v>#REF!</v>
      </c>
      <c r="J48" s="18" t="e">
        <f>VLOOKUP(B48,#REF!,12,FALSE)</f>
        <v>#REF!</v>
      </c>
      <c r="K48" s="18" t="e">
        <f>VLOOKUP(B48,#REF!,13,FALSE)</f>
        <v>#REF!</v>
      </c>
      <c r="L48" s="72" t="str">
        <f t="shared" si="1"/>
        <v/>
      </c>
      <c r="M48" s="23" t="s">
        <v>382</v>
      </c>
    </row>
    <row r="49" spans="1:13" x14ac:dyDescent="0.25">
      <c r="A49" s="16">
        <v>46</v>
      </c>
      <c r="B49" s="71">
        <v>2019013015</v>
      </c>
      <c r="C49" s="7" t="s">
        <v>306</v>
      </c>
      <c r="D49" s="5" t="s">
        <v>361</v>
      </c>
      <c r="E49" s="5">
        <v>2019</v>
      </c>
      <c r="F49" s="17" t="s">
        <v>262</v>
      </c>
      <c r="G49" s="18" t="e">
        <f>VLOOKUP(B49,#REF!,9,FALSE)</f>
        <v>#REF!</v>
      </c>
      <c r="H49" s="18" t="e">
        <f>VLOOKUP(B49,#REF!,10,FALSE)</f>
        <v>#REF!</v>
      </c>
      <c r="I49" s="72" t="e">
        <f>VLOOKUP(B49,#REF!,11,FALSE)</f>
        <v>#REF!</v>
      </c>
      <c r="J49" s="18" t="e">
        <f>VLOOKUP(B49,#REF!,12,FALSE)</f>
        <v>#REF!</v>
      </c>
      <c r="K49" s="18" t="e">
        <f>VLOOKUP(B49,#REF!,13,FALSE)</f>
        <v>#REF!</v>
      </c>
      <c r="L49" s="72" t="str">
        <f t="shared" si="1"/>
        <v/>
      </c>
      <c r="M49" s="23" t="s">
        <v>418</v>
      </c>
    </row>
    <row r="50" spans="1:13" x14ac:dyDescent="0.25">
      <c r="A50" s="16">
        <v>47</v>
      </c>
      <c r="B50" s="71">
        <v>2019013019</v>
      </c>
      <c r="C50" s="7" t="s">
        <v>360</v>
      </c>
      <c r="D50" s="5" t="s">
        <v>14</v>
      </c>
      <c r="E50" s="5">
        <v>2019</v>
      </c>
      <c r="F50" s="17" t="s">
        <v>262</v>
      </c>
      <c r="G50" s="18" t="e">
        <f>VLOOKUP(B50,#REF!,9,FALSE)</f>
        <v>#REF!</v>
      </c>
      <c r="H50" s="18" t="e">
        <f>VLOOKUP(B50,#REF!,10,FALSE)</f>
        <v>#REF!</v>
      </c>
      <c r="I50" s="72" t="e">
        <f>VLOOKUP(B50,#REF!,11,FALSE)</f>
        <v>#REF!</v>
      </c>
      <c r="J50" s="18" t="e">
        <f>VLOOKUP(B50,#REF!,12,FALSE)</f>
        <v>#REF!</v>
      </c>
      <c r="K50" s="18" t="e">
        <f>VLOOKUP(B50,#REF!,13,FALSE)</f>
        <v>#REF!</v>
      </c>
      <c r="L50" s="72" t="str">
        <f t="shared" si="1"/>
        <v/>
      </c>
      <c r="M50" s="23" t="s">
        <v>419</v>
      </c>
    </row>
    <row r="51" spans="1:13" x14ac:dyDescent="0.25">
      <c r="A51" s="16">
        <v>48</v>
      </c>
      <c r="B51" s="71">
        <v>2019013104</v>
      </c>
      <c r="C51" s="7" t="s">
        <v>249</v>
      </c>
      <c r="D51" s="5" t="s">
        <v>361</v>
      </c>
      <c r="E51" s="5">
        <v>2019</v>
      </c>
      <c r="F51" s="17" t="s">
        <v>394</v>
      </c>
      <c r="G51" s="18" t="e">
        <f>VLOOKUP(B51,#REF!,9,FALSE)</f>
        <v>#REF!</v>
      </c>
      <c r="H51" s="18" t="e">
        <f>VLOOKUP(B51,#REF!,10,FALSE)</f>
        <v>#REF!</v>
      </c>
      <c r="I51" s="72" t="e">
        <f>VLOOKUP(B51,#REF!,11,FALSE)</f>
        <v>#REF!</v>
      </c>
      <c r="J51" s="18" t="e">
        <f>VLOOKUP(B51,#REF!,12,FALSE)</f>
        <v>#REF!</v>
      </c>
      <c r="K51" s="18" t="e">
        <f>VLOOKUP(B51,#REF!,13,FALSE)</f>
        <v>#REF!</v>
      </c>
      <c r="L51" s="72" t="str">
        <f t="shared" si="1"/>
        <v/>
      </c>
      <c r="M51" s="23" t="s">
        <v>379</v>
      </c>
    </row>
    <row r="52" spans="1:13" x14ac:dyDescent="0.25">
      <c r="A52" s="16">
        <v>49</v>
      </c>
      <c r="B52" s="71">
        <v>2019013107</v>
      </c>
      <c r="C52" s="7" t="s">
        <v>265</v>
      </c>
      <c r="D52" s="5" t="s">
        <v>361</v>
      </c>
      <c r="E52" s="5">
        <v>2019</v>
      </c>
      <c r="F52" s="17" t="s">
        <v>394</v>
      </c>
      <c r="G52" s="18" t="e">
        <f>VLOOKUP(B52,#REF!,9,FALSE)</f>
        <v>#REF!</v>
      </c>
      <c r="H52" s="18" t="e">
        <f>VLOOKUP(B52,#REF!,10,FALSE)</f>
        <v>#REF!</v>
      </c>
      <c r="I52" s="72" t="e">
        <f>VLOOKUP(B52,#REF!,11,FALSE)</f>
        <v>#REF!</v>
      </c>
      <c r="J52" s="18" t="e">
        <f>VLOOKUP(B52,#REF!,12,FALSE)</f>
        <v>#REF!</v>
      </c>
      <c r="K52" s="18" t="e">
        <f>VLOOKUP(B52,#REF!,13,FALSE)</f>
        <v>#REF!</v>
      </c>
      <c r="L52" s="72" t="str">
        <f t="shared" si="1"/>
        <v/>
      </c>
      <c r="M52" s="23" t="s">
        <v>383</v>
      </c>
    </row>
    <row r="53" spans="1:13" x14ac:dyDescent="0.25">
      <c r="A53" s="16">
        <v>50</v>
      </c>
      <c r="B53" s="71">
        <v>2019013113</v>
      </c>
      <c r="C53" s="7" t="s">
        <v>318</v>
      </c>
      <c r="D53" s="5" t="s">
        <v>14</v>
      </c>
      <c r="E53" s="5">
        <v>2019</v>
      </c>
      <c r="F53" s="17" t="s">
        <v>394</v>
      </c>
      <c r="G53" s="18" t="e">
        <f>VLOOKUP(B53,#REF!,9,FALSE)</f>
        <v>#REF!</v>
      </c>
      <c r="H53" s="18" t="e">
        <f>VLOOKUP(B53,#REF!,10,FALSE)</f>
        <v>#REF!</v>
      </c>
      <c r="I53" s="72" t="e">
        <f>VLOOKUP(B53,#REF!,11,FALSE)</f>
        <v>#REF!</v>
      </c>
      <c r="J53" s="18" t="e">
        <f>VLOOKUP(B53,#REF!,12,FALSE)</f>
        <v>#REF!</v>
      </c>
      <c r="K53" s="18" t="e">
        <f>VLOOKUP(B53,#REF!,13,FALSE)</f>
        <v>#REF!</v>
      </c>
      <c r="L53" s="72" t="str">
        <f t="shared" si="1"/>
        <v/>
      </c>
      <c r="M53" s="23" t="s">
        <v>420</v>
      </c>
    </row>
  </sheetData>
  <mergeCells count="2">
    <mergeCell ref="A1:M1"/>
    <mergeCell ref="A2:M2"/>
  </mergeCells>
  <phoneticPr fontId="14" type="noConversion"/>
  <conditionalFormatting sqref="B1">
    <cfRule type="duplicateValues" dxfId="6" priority="3" stopIfTrue="1"/>
  </conditionalFormatting>
  <conditionalFormatting sqref="B2">
    <cfRule type="duplicateValues" dxfId="5" priority="2" stopIfTrue="1"/>
  </conditionalFormatting>
  <conditionalFormatting sqref="B3:B65504">
    <cfRule type="duplicateValues" dxfId="4" priority="181" stopIfTrue="1"/>
  </conditionalFormatting>
  <dataValidations count="2">
    <dataValidation allowBlank="1" showInputMessage="1" showErrorMessage="1" prompt="请输入专业简称+班级，如“计算机1502”" sqref="F3 F21:F65504 F1" xr:uid="{00000000-0002-0000-0200-000000000000}"/>
    <dataValidation allowBlank="1" showInputMessage="1" showErrorMessage="1" prompt="请输入专业简称+班级，如“计算机1802”" sqref="F4:F20" xr:uid="{00000000-0002-0000-0200-000001000000}"/>
  </dataValidations>
  <printOptions horizontalCentered="1"/>
  <pageMargins left="0.39370078740157499" right="0.39370078740157499" top="0.74803149606299202" bottom="0.74803149606299202" header="0.31496062992126" footer="0.31496062992126"/>
  <pageSetup paperSize="9" fitToHeight="0" orientation="landscape" r:id="rId1"/>
  <headerFooter>
    <oddFooter>&amp;C&amp;"仿宋,常规"第&amp;"Times New Roman,常规" &amp;P &amp;"仿宋,常规"页，共&amp;"Times New Roman,常规" &amp;N &amp;"仿宋,常规"页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E6"/>
  <sheetViews>
    <sheetView zoomScale="85" zoomScaleNormal="85" workbookViewId="0">
      <selection sqref="A1:E1"/>
    </sheetView>
  </sheetViews>
  <sheetFormatPr defaultColWidth="9" defaultRowHeight="17.399999999999999" x14ac:dyDescent="0.25"/>
  <cols>
    <col min="1" max="1" width="7" style="2" customWidth="1"/>
    <col min="2" max="2" width="45.5" style="2" customWidth="1"/>
    <col min="3" max="3" width="19.5" style="2" customWidth="1"/>
    <col min="4" max="4" width="19.5" style="3" customWidth="1"/>
    <col min="5" max="5" width="18.59765625" style="3" customWidth="1"/>
    <col min="6" max="16384" width="9" style="2"/>
  </cols>
  <sheetData>
    <row r="1" spans="1:5" ht="46.5" customHeight="1" x14ac:dyDescent="0.25">
      <c r="A1" s="110" t="s">
        <v>535</v>
      </c>
      <c r="B1" s="110"/>
      <c r="C1" s="110"/>
      <c r="D1" s="110"/>
      <c r="E1" s="110"/>
    </row>
    <row r="2" spans="1:5" ht="30.75" customHeight="1" x14ac:dyDescent="0.25">
      <c r="A2" s="111" t="s">
        <v>429</v>
      </c>
      <c r="B2" s="111"/>
      <c r="C2" s="111"/>
      <c r="D2" s="111"/>
      <c r="E2" s="111"/>
    </row>
    <row r="3" spans="1:5" s="1" customFormat="1" ht="39" customHeight="1" x14ac:dyDescent="0.25">
      <c r="A3" s="1" t="s">
        <v>0</v>
      </c>
      <c r="B3" s="4" t="s">
        <v>16</v>
      </c>
      <c r="C3" s="4" t="s">
        <v>17</v>
      </c>
      <c r="D3" s="4" t="s">
        <v>18</v>
      </c>
      <c r="E3" s="4" t="s">
        <v>10</v>
      </c>
    </row>
    <row r="4" spans="1:5" x14ac:dyDescent="0.25">
      <c r="A4" s="5">
        <v>1</v>
      </c>
      <c r="B4" s="6" t="s">
        <v>422</v>
      </c>
      <c r="C4" s="6">
        <v>28</v>
      </c>
      <c r="D4" s="7" t="s">
        <v>424</v>
      </c>
      <c r="E4" s="5"/>
    </row>
    <row r="5" spans="1:5" x14ac:dyDescent="0.25">
      <c r="A5" s="5">
        <v>2</v>
      </c>
      <c r="B5" s="6" t="s">
        <v>421</v>
      </c>
      <c r="C5" s="6">
        <v>32</v>
      </c>
      <c r="D5" s="7" t="s">
        <v>425</v>
      </c>
      <c r="E5" s="5"/>
    </row>
    <row r="6" spans="1:5" x14ac:dyDescent="0.25">
      <c r="A6" s="5">
        <v>3</v>
      </c>
      <c r="B6" s="6" t="s">
        <v>423</v>
      </c>
      <c r="C6" s="6">
        <v>30</v>
      </c>
      <c r="D6" s="7" t="s">
        <v>426</v>
      </c>
      <c r="E6" s="5"/>
    </row>
  </sheetData>
  <mergeCells count="2">
    <mergeCell ref="A1:E1"/>
    <mergeCell ref="A2:E2"/>
  </mergeCells>
  <phoneticPr fontId="14" type="noConversion"/>
  <conditionalFormatting sqref="B1:C1">
    <cfRule type="duplicateValues" dxfId="3" priority="8" stopIfTrue="1"/>
  </conditionalFormatting>
  <conditionalFormatting sqref="B2:C2">
    <cfRule type="duplicateValues" dxfId="2" priority="9" stopIfTrue="1"/>
  </conditionalFormatting>
  <conditionalFormatting sqref="B3:C65519">
    <cfRule type="duplicateValues" dxfId="1" priority="183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4:B6" xr:uid="{00000000-0002-0000-03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&amp;C&amp;"仿宋,常规"第&amp;"Times New Roman,常规" &amp;P &amp;"仿宋,常规"页，共&amp;"Times New Roman,常规" &amp;N &amp;"仿宋,常规"页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4B4E9-9FD7-4000-BA8F-FFCA8DDB1E2F}">
  <dimension ref="A1:I301"/>
  <sheetViews>
    <sheetView workbookViewId="0">
      <selection sqref="A1:I1"/>
    </sheetView>
  </sheetViews>
  <sheetFormatPr defaultRowHeight="15.6" x14ac:dyDescent="0.25"/>
  <cols>
    <col min="1" max="1" width="8.09765625" customWidth="1"/>
    <col min="2" max="2" width="12.796875" customWidth="1"/>
    <col min="3" max="3" width="13.8984375" customWidth="1"/>
    <col min="5" max="5" width="13" customWidth="1"/>
    <col min="6" max="6" width="18.3984375" customWidth="1"/>
    <col min="7" max="7" width="12.5" customWidth="1"/>
    <col min="8" max="8" width="16.19921875" customWidth="1"/>
    <col min="9" max="9" width="13.8984375" customWidth="1"/>
  </cols>
  <sheetData>
    <row r="1" spans="1:9" ht="43.2" customHeight="1" x14ac:dyDescent="0.25">
      <c r="A1" s="130" t="s">
        <v>536</v>
      </c>
      <c r="B1" s="130"/>
      <c r="C1" s="130"/>
      <c r="D1" s="130"/>
      <c r="E1" s="130"/>
      <c r="F1" s="130"/>
      <c r="G1" s="130"/>
      <c r="H1" s="130"/>
      <c r="I1" s="130"/>
    </row>
    <row r="2" spans="1:9" ht="38.4" customHeight="1" x14ac:dyDescent="0.25">
      <c r="A2" s="112" t="s">
        <v>525</v>
      </c>
      <c r="B2" s="112" t="s">
        <v>526</v>
      </c>
      <c r="C2" s="112" t="s">
        <v>1</v>
      </c>
      <c r="D2" s="112" t="s">
        <v>2</v>
      </c>
      <c r="E2" s="112" t="s">
        <v>527</v>
      </c>
      <c r="F2" s="113" t="s">
        <v>528</v>
      </c>
      <c r="G2" s="112" t="s">
        <v>529</v>
      </c>
      <c r="H2" s="112" t="s">
        <v>530</v>
      </c>
      <c r="I2" s="114" t="s">
        <v>531</v>
      </c>
    </row>
    <row r="3" spans="1:9" x14ac:dyDescent="0.25">
      <c r="A3" s="115">
        <v>1</v>
      </c>
      <c r="B3" s="115" t="s">
        <v>532</v>
      </c>
      <c r="C3" s="115">
        <v>2017012955</v>
      </c>
      <c r="D3" s="115" t="s">
        <v>19</v>
      </c>
      <c r="E3" s="115" t="s">
        <v>20</v>
      </c>
      <c r="F3" s="116">
        <v>86.527500000000003</v>
      </c>
      <c r="G3" s="115">
        <v>1</v>
      </c>
      <c r="H3" s="115">
        <v>89</v>
      </c>
      <c r="I3" s="117">
        <v>1.12E-2</v>
      </c>
    </row>
    <row r="4" spans="1:9" x14ac:dyDescent="0.25">
      <c r="A4" s="115">
        <v>2</v>
      </c>
      <c r="B4" s="115" t="s">
        <v>532</v>
      </c>
      <c r="C4" s="115">
        <v>2017012943</v>
      </c>
      <c r="D4" s="115" t="s">
        <v>21</v>
      </c>
      <c r="E4" s="115" t="s">
        <v>20</v>
      </c>
      <c r="F4" s="116">
        <v>86.142499999999998</v>
      </c>
      <c r="G4" s="115">
        <v>2</v>
      </c>
      <c r="H4" s="115">
        <v>89</v>
      </c>
      <c r="I4" s="117">
        <v>2.2499999999999999E-2</v>
      </c>
    </row>
    <row r="5" spans="1:9" x14ac:dyDescent="0.25">
      <c r="A5" s="115">
        <v>3</v>
      </c>
      <c r="B5" s="115" t="s">
        <v>532</v>
      </c>
      <c r="C5" s="115">
        <v>2017012986</v>
      </c>
      <c r="D5" s="115" t="s">
        <v>22</v>
      </c>
      <c r="E5" s="115" t="s">
        <v>23</v>
      </c>
      <c r="F5" s="116">
        <v>85.12</v>
      </c>
      <c r="G5" s="115">
        <v>3</v>
      </c>
      <c r="H5" s="115">
        <v>89</v>
      </c>
      <c r="I5" s="117">
        <v>3.3700000000000001E-2</v>
      </c>
    </row>
    <row r="6" spans="1:9" x14ac:dyDescent="0.25">
      <c r="A6" s="115">
        <v>4</v>
      </c>
      <c r="B6" s="115" t="s">
        <v>532</v>
      </c>
      <c r="C6" s="115">
        <v>2017012988</v>
      </c>
      <c r="D6" s="115" t="s">
        <v>24</v>
      </c>
      <c r="E6" s="115" t="s">
        <v>23</v>
      </c>
      <c r="F6" s="116">
        <v>84.88</v>
      </c>
      <c r="G6" s="115">
        <v>4</v>
      </c>
      <c r="H6" s="115">
        <v>89</v>
      </c>
      <c r="I6" s="117">
        <v>4.4900000000000002E-2</v>
      </c>
    </row>
    <row r="7" spans="1:9" x14ac:dyDescent="0.25">
      <c r="A7" s="115">
        <v>5</v>
      </c>
      <c r="B7" s="115" t="s">
        <v>532</v>
      </c>
      <c r="C7" s="115">
        <v>2016012855</v>
      </c>
      <c r="D7" s="115" t="s">
        <v>25</v>
      </c>
      <c r="E7" s="115" t="s">
        <v>26</v>
      </c>
      <c r="F7" s="116">
        <v>83.803934429999998</v>
      </c>
      <c r="G7" s="115">
        <v>5</v>
      </c>
      <c r="H7" s="115">
        <v>89</v>
      </c>
      <c r="I7" s="117">
        <v>5.62E-2</v>
      </c>
    </row>
    <row r="8" spans="1:9" x14ac:dyDescent="0.25">
      <c r="A8" s="115">
        <v>6</v>
      </c>
      <c r="B8" s="115" t="s">
        <v>532</v>
      </c>
      <c r="C8" s="115">
        <v>2017012965</v>
      </c>
      <c r="D8" s="115" t="s">
        <v>27</v>
      </c>
      <c r="E8" s="115" t="s">
        <v>23</v>
      </c>
      <c r="F8" s="116">
        <v>83.78</v>
      </c>
      <c r="G8" s="115">
        <v>6</v>
      </c>
      <c r="H8" s="115">
        <v>89</v>
      </c>
      <c r="I8" s="117">
        <v>6.7400000000000002E-2</v>
      </c>
    </row>
    <row r="9" spans="1:9" x14ac:dyDescent="0.25">
      <c r="A9" s="115">
        <v>7</v>
      </c>
      <c r="B9" s="115" t="s">
        <v>532</v>
      </c>
      <c r="C9" s="115">
        <v>2017012933</v>
      </c>
      <c r="D9" s="115" t="s">
        <v>28</v>
      </c>
      <c r="E9" s="115" t="s">
        <v>20</v>
      </c>
      <c r="F9" s="116">
        <v>83.11</v>
      </c>
      <c r="G9" s="115">
        <v>7</v>
      </c>
      <c r="H9" s="115">
        <v>89</v>
      </c>
      <c r="I9" s="117">
        <v>7.8700000000000006E-2</v>
      </c>
    </row>
    <row r="10" spans="1:9" x14ac:dyDescent="0.25">
      <c r="A10" s="115">
        <v>8</v>
      </c>
      <c r="B10" s="115" t="s">
        <v>532</v>
      </c>
      <c r="C10" s="115">
        <v>2017013254</v>
      </c>
      <c r="D10" s="115" t="s">
        <v>29</v>
      </c>
      <c r="E10" s="115" t="s">
        <v>26</v>
      </c>
      <c r="F10" s="116">
        <v>83.000573770000003</v>
      </c>
      <c r="G10" s="115">
        <v>8</v>
      </c>
      <c r="H10" s="115">
        <v>89</v>
      </c>
      <c r="I10" s="117">
        <v>8.9899999999999994E-2</v>
      </c>
    </row>
    <row r="11" spans="1:9" x14ac:dyDescent="0.25">
      <c r="A11" s="115">
        <v>9</v>
      </c>
      <c r="B11" s="115" t="s">
        <v>532</v>
      </c>
      <c r="C11" s="115">
        <v>2017012990</v>
      </c>
      <c r="D11" s="115" t="s">
        <v>30</v>
      </c>
      <c r="E11" s="115" t="s">
        <v>23</v>
      </c>
      <c r="F11" s="116">
        <v>82.72</v>
      </c>
      <c r="G11" s="115">
        <v>9</v>
      </c>
      <c r="H11" s="115">
        <v>89</v>
      </c>
      <c r="I11" s="117">
        <v>0.1011</v>
      </c>
    </row>
    <row r="12" spans="1:9" x14ac:dyDescent="0.25">
      <c r="A12" s="118">
        <v>10</v>
      </c>
      <c r="B12" s="118" t="s">
        <v>533</v>
      </c>
      <c r="C12" s="118">
        <v>2017012936</v>
      </c>
      <c r="D12" s="118" t="s">
        <v>31</v>
      </c>
      <c r="E12" s="118" t="s">
        <v>20</v>
      </c>
      <c r="F12" s="119">
        <v>82.45</v>
      </c>
      <c r="G12" s="118">
        <v>10</v>
      </c>
      <c r="H12" s="118">
        <v>89</v>
      </c>
      <c r="I12" s="120">
        <v>0.1124</v>
      </c>
    </row>
    <row r="13" spans="1:9" x14ac:dyDescent="0.25">
      <c r="A13" s="118">
        <v>11</v>
      </c>
      <c r="B13" s="118" t="s">
        <v>533</v>
      </c>
      <c r="C13" s="118">
        <v>2017012954</v>
      </c>
      <c r="D13" s="118" t="s">
        <v>32</v>
      </c>
      <c r="E13" s="118" t="s">
        <v>20</v>
      </c>
      <c r="F13" s="119">
        <v>82.24</v>
      </c>
      <c r="G13" s="118">
        <v>11</v>
      </c>
      <c r="H13" s="118">
        <v>89</v>
      </c>
      <c r="I13" s="120">
        <v>0.1236</v>
      </c>
    </row>
    <row r="14" spans="1:9" x14ac:dyDescent="0.25">
      <c r="A14" s="118">
        <v>12</v>
      </c>
      <c r="B14" s="118" t="s">
        <v>533</v>
      </c>
      <c r="C14" s="118">
        <v>2017012953</v>
      </c>
      <c r="D14" s="118" t="s">
        <v>33</v>
      </c>
      <c r="E14" s="118" t="s">
        <v>20</v>
      </c>
      <c r="F14" s="119">
        <v>81.646000000000001</v>
      </c>
      <c r="G14" s="118">
        <v>12</v>
      </c>
      <c r="H14" s="118">
        <v>89</v>
      </c>
      <c r="I14" s="120">
        <v>0.1348</v>
      </c>
    </row>
    <row r="15" spans="1:9" x14ac:dyDescent="0.25">
      <c r="A15" s="118">
        <v>13</v>
      </c>
      <c r="B15" s="118" t="s">
        <v>533</v>
      </c>
      <c r="C15" s="118">
        <v>2017012969</v>
      </c>
      <c r="D15" s="118" t="s">
        <v>34</v>
      </c>
      <c r="E15" s="118" t="s">
        <v>23</v>
      </c>
      <c r="F15" s="119">
        <v>81.566000000000003</v>
      </c>
      <c r="G15" s="118">
        <v>13</v>
      </c>
      <c r="H15" s="118">
        <v>89</v>
      </c>
      <c r="I15" s="120">
        <v>0.14610000000000001</v>
      </c>
    </row>
    <row r="16" spans="1:9" x14ac:dyDescent="0.25">
      <c r="A16" s="118">
        <v>14</v>
      </c>
      <c r="B16" s="118" t="s">
        <v>533</v>
      </c>
      <c r="C16" s="118">
        <v>2017012941</v>
      </c>
      <c r="D16" s="118" t="s">
        <v>35</v>
      </c>
      <c r="E16" s="118" t="s">
        <v>20</v>
      </c>
      <c r="F16" s="119">
        <v>81.42</v>
      </c>
      <c r="G16" s="118">
        <v>14</v>
      </c>
      <c r="H16" s="118">
        <v>89</v>
      </c>
      <c r="I16" s="120">
        <v>0.1573</v>
      </c>
    </row>
    <row r="17" spans="1:9" x14ac:dyDescent="0.25">
      <c r="A17" s="118">
        <v>15</v>
      </c>
      <c r="B17" s="118" t="s">
        <v>533</v>
      </c>
      <c r="C17" s="118">
        <v>2017012942</v>
      </c>
      <c r="D17" s="118" t="s">
        <v>36</v>
      </c>
      <c r="E17" s="118" t="s">
        <v>20</v>
      </c>
      <c r="F17" s="119">
        <v>81.34</v>
      </c>
      <c r="G17" s="118">
        <v>15</v>
      </c>
      <c r="H17" s="118">
        <v>89</v>
      </c>
      <c r="I17" s="120">
        <v>0.16850000000000001</v>
      </c>
    </row>
    <row r="18" spans="1:9" x14ac:dyDescent="0.25">
      <c r="A18" s="118">
        <v>16</v>
      </c>
      <c r="B18" s="118" t="s">
        <v>533</v>
      </c>
      <c r="C18" s="118">
        <v>2017012967</v>
      </c>
      <c r="D18" s="118" t="s">
        <v>37</v>
      </c>
      <c r="E18" s="118" t="s">
        <v>23</v>
      </c>
      <c r="F18" s="119">
        <v>80.72</v>
      </c>
      <c r="G18" s="118">
        <v>16</v>
      </c>
      <c r="H18" s="118">
        <v>89</v>
      </c>
      <c r="I18" s="120">
        <v>0.17979999999999999</v>
      </c>
    </row>
    <row r="19" spans="1:9" x14ac:dyDescent="0.25">
      <c r="A19" s="118">
        <v>17</v>
      </c>
      <c r="B19" s="118" t="s">
        <v>533</v>
      </c>
      <c r="C19" s="118">
        <v>2017012935</v>
      </c>
      <c r="D19" s="118" t="s">
        <v>38</v>
      </c>
      <c r="E19" s="118" t="s">
        <v>20</v>
      </c>
      <c r="F19" s="119">
        <v>80.72</v>
      </c>
      <c r="G19" s="118">
        <v>17</v>
      </c>
      <c r="H19" s="118">
        <v>89</v>
      </c>
      <c r="I19" s="120">
        <v>0.191</v>
      </c>
    </row>
    <row r="20" spans="1:9" x14ac:dyDescent="0.25">
      <c r="A20" s="118">
        <v>18</v>
      </c>
      <c r="B20" s="118" t="s">
        <v>533</v>
      </c>
      <c r="C20" s="118">
        <v>2017012966</v>
      </c>
      <c r="D20" s="118" t="s">
        <v>39</v>
      </c>
      <c r="E20" s="118" t="s">
        <v>23</v>
      </c>
      <c r="F20" s="119">
        <v>80.697000000000003</v>
      </c>
      <c r="G20" s="118">
        <v>18</v>
      </c>
      <c r="H20" s="118">
        <v>89</v>
      </c>
      <c r="I20" s="120">
        <v>0.20219999999999999</v>
      </c>
    </row>
    <row r="21" spans="1:9" x14ac:dyDescent="0.25">
      <c r="A21" s="121">
        <v>19</v>
      </c>
      <c r="B21" s="121" t="s">
        <v>534</v>
      </c>
      <c r="C21" s="121">
        <v>2017012956</v>
      </c>
      <c r="D21" s="121" t="s">
        <v>40</v>
      </c>
      <c r="E21" s="121" t="s">
        <v>20</v>
      </c>
      <c r="F21" s="122">
        <v>80.3</v>
      </c>
      <c r="G21" s="121">
        <v>19</v>
      </c>
      <c r="H21" s="121">
        <v>89</v>
      </c>
      <c r="I21" s="123">
        <v>0.2135</v>
      </c>
    </row>
    <row r="22" spans="1:9" x14ac:dyDescent="0.25">
      <c r="A22" s="121">
        <v>20</v>
      </c>
      <c r="B22" s="121" t="s">
        <v>534</v>
      </c>
      <c r="C22" s="121">
        <v>2017013002</v>
      </c>
      <c r="D22" s="121" t="s">
        <v>41</v>
      </c>
      <c r="E22" s="121" t="s">
        <v>26</v>
      </c>
      <c r="F22" s="122">
        <v>80.06</v>
      </c>
      <c r="G22" s="121">
        <v>20</v>
      </c>
      <c r="H22" s="121">
        <v>89</v>
      </c>
      <c r="I22" s="123">
        <v>0.22470000000000001</v>
      </c>
    </row>
    <row r="23" spans="1:9" x14ac:dyDescent="0.25">
      <c r="A23" s="121">
        <v>21</v>
      </c>
      <c r="B23" s="121" t="s">
        <v>534</v>
      </c>
      <c r="C23" s="121">
        <v>2017012946</v>
      </c>
      <c r="D23" s="121" t="s">
        <v>42</v>
      </c>
      <c r="E23" s="121" t="s">
        <v>20</v>
      </c>
      <c r="F23" s="122">
        <v>79.73</v>
      </c>
      <c r="G23" s="121">
        <v>21</v>
      </c>
      <c r="H23" s="121">
        <v>89</v>
      </c>
      <c r="I23" s="123">
        <v>0.23599999999999999</v>
      </c>
    </row>
    <row r="24" spans="1:9" x14ac:dyDescent="0.25">
      <c r="A24" s="121">
        <v>22</v>
      </c>
      <c r="B24" s="121" t="s">
        <v>534</v>
      </c>
      <c r="C24" s="121">
        <v>2017012985</v>
      </c>
      <c r="D24" s="121" t="s">
        <v>43</v>
      </c>
      <c r="E24" s="121" t="s">
        <v>23</v>
      </c>
      <c r="F24" s="122">
        <v>79.37</v>
      </c>
      <c r="G24" s="121">
        <v>22</v>
      </c>
      <c r="H24" s="121">
        <v>89</v>
      </c>
      <c r="I24" s="123">
        <v>0.2472</v>
      </c>
    </row>
    <row r="25" spans="1:9" x14ac:dyDescent="0.25">
      <c r="A25" s="121">
        <v>23</v>
      </c>
      <c r="B25" s="121" t="s">
        <v>534</v>
      </c>
      <c r="C25" s="121">
        <v>2017013014</v>
      </c>
      <c r="D25" s="121" t="s">
        <v>44</v>
      </c>
      <c r="E25" s="121" t="s">
        <v>26</v>
      </c>
      <c r="F25" s="122">
        <v>79.179606559999996</v>
      </c>
      <c r="G25" s="121">
        <v>23</v>
      </c>
      <c r="H25" s="121">
        <v>89</v>
      </c>
      <c r="I25" s="123">
        <v>0.25840000000000002</v>
      </c>
    </row>
    <row r="26" spans="1:9" x14ac:dyDescent="0.25">
      <c r="A26" s="121">
        <v>24</v>
      </c>
      <c r="B26" s="121" t="s">
        <v>534</v>
      </c>
      <c r="C26" s="121">
        <v>2017012938</v>
      </c>
      <c r="D26" s="121" t="s">
        <v>45</v>
      </c>
      <c r="E26" s="121" t="s">
        <v>20</v>
      </c>
      <c r="F26" s="122">
        <v>78.650000000000006</v>
      </c>
      <c r="G26" s="121">
        <v>24</v>
      </c>
      <c r="H26" s="121">
        <v>89</v>
      </c>
      <c r="I26" s="123">
        <v>0.2697</v>
      </c>
    </row>
    <row r="27" spans="1:9" x14ac:dyDescent="0.25">
      <c r="A27" s="121">
        <v>25</v>
      </c>
      <c r="B27" s="121" t="s">
        <v>534</v>
      </c>
      <c r="C27" s="121">
        <v>2017012937</v>
      </c>
      <c r="D27" s="121" t="s">
        <v>46</v>
      </c>
      <c r="E27" s="121" t="s">
        <v>20</v>
      </c>
      <c r="F27" s="122">
        <v>78.25</v>
      </c>
      <c r="G27" s="121">
        <v>25</v>
      </c>
      <c r="H27" s="121">
        <v>89</v>
      </c>
      <c r="I27" s="123">
        <v>0.28089999999999998</v>
      </c>
    </row>
    <row r="28" spans="1:9" x14ac:dyDescent="0.25">
      <c r="A28" s="121">
        <v>26</v>
      </c>
      <c r="B28" s="121" t="s">
        <v>534</v>
      </c>
      <c r="C28" s="121">
        <v>2017012959</v>
      </c>
      <c r="D28" s="121" t="s">
        <v>47</v>
      </c>
      <c r="E28" s="121" t="s">
        <v>20</v>
      </c>
      <c r="F28" s="122">
        <v>78.150000000000006</v>
      </c>
      <c r="G28" s="121">
        <v>26</v>
      </c>
      <c r="H28" s="121">
        <v>89</v>
      </c>
      <c r="I28" s="123">
        <v>0.29210000000000003</v>
      </c>
    </row>
    <row r="29" spans="1:9" x14ac:dyDescent="0.25">
      <c r="A29" s="121">
        <v>27</v>
      </c>
      <c r="B29" s="121" t="s">
        <v>534</v>
      </c>
      <c r="C29" s="121">
        <v>2017013008</v>
      </c>
      <c r="D29" s="121" t="s">
        <v>48</v>
      </c>
      <c r="E29" s="121" t="s">
        <v>26</v>
      </c>
      <c r="F29" s="122">
        <v>77.405213110000005</v>
      </c>
      <c r="G29" s="121">
        <v>27</v>
      </c>
      <c r="H29" s="121">
        <v>89</v>
      </c>
      <c r="I29" s="123">
        <v>0.3034</v>
      </c>
    </row>
    <row r="30" spans="1:9" x14ac:dyDescent="0.25">
      <c r="A30" s="115">
        <v>28</v>
      </c>
      <c r="B30" s="115" t="s">
        <v>532</v>
      </c>
      <c r="C30" s="115">
        <v>2017013144</v>
      </c>
      <c r="D30" s="115" t="s">
        <v>49</v>
      </c>
      <c r="E30" s="115" t="s">
        <v>50</v>
      </c>
      <c r="F30" s="116">
        <v>85.295000000000002</v>
      </c>
      <c r="G30" s="115">
        <v>1</v>
      </c>
      <c r="H30" s="115">
        <v>96</v>
      </c>
      <c r="I30" s="117">
        <v>1.0416666666666666E-2</v>
      </c>
    </row>
    <row r="31" spans="1:9" x14ac:dyDescent="0.25">
      <c r="A31" s="115">
        <v>29</v>
      </c>
      <c r="B31" s="115" t="s">
        <v>532</v>
      </c>
      <c r="C31" s="115">
        <v>2017013200</v>
      </c>
      <c r="D31" s="115" t="s">
        <v>51</v>
      </c>
      <c r="E31" s="115" t="s">
        <v>52</v>
      </c>
      <c r="F31" s="116">
        <v>84.372</v>
      </c>
      <c r="G31" s="115">
        <v>2</v>
      </c>
      <c r="H31" s="115">
        <v>96</v>
      </c>
      <c r="I31" s="117">
        <v>2.0833333333333332E-2</v>
      </c>
    </row>
    <row r="32" spans="1:9" x14ac:dyDescent="0.25">
      <c r="A32" s="115">
        <v>30</v>
      </c>
      <c r="B32" s="115" t="s">
        <v>532</v>
      </c>
      <c r="C32" s="115">
        <v>2016011115</v>
      </c>
      <c r="D32" s="115" t="s">
        <v>53</v>
      </c>
      <c r="E32" s="115" t="s">
        <v>52</v>
      </c>
      <c r="F32" s="116">
        <v>82.96</v>
      </c>
      <c r="G32" s="115">
        <v>3</v>
      </c>
      <c r="H32" s="115">
        <v>96</v>
      </c>
      <c r="I32" s="117">
        <v>3.125E-2</v>
      </c>
    </row>
    <row r="33" spans="1:9" x14ac:dyDescent="0.25">
      <c r="A33" s="115">
        <v>31</v>
      </c>
      <c r="B33" s="115" t="s">
        <v>532</v>
      </c>
      <c r="C33" s="115">
        <v>2017013190</v>
      </c>
      <c r="D33" s="115" t="s">
        <v>54</v>
      </c>
      <c r="E33" s="115" t="s">
        <v>52</v>
      </c>
      <c r="F33" s="116">
        <v>82.823999999999998</v>
      </c>
      <c r="G33" s="115">
        <v>4</v>
      </c>
      <c r="H33" s="115">
        <v>96</v>
      </c>
      <c r="I33" s="117">
        <v>4.1666666666666664E-2</v>
      </c>
    </row>
    <row r="34" spans="1:9" x14ac:dyDescent="0.25">
      <c r="A34" s="115">
        <v>32</v>
      </c>
      <c r="B34" s="115" t="s">
        <v>532</v>
      </c>
      <c r="C34" s="115">
        <v>2016011380</v>
      </c>
      <c r="D34" s="115" t="s">
        <v>55</v>
      </c>
      <c r="E34" s="115" t="s">
        <v>56</v>
      </c>
      <c r="F34" s="116">
        <v>82.566999999999993</v>
      </c>
      <c r="G34" s="115">
        <v>5</v>
      </c>
      <c r="H34" s="115">
        <v>96</v>
      </c>
      <c r="I34" s="117">
        <v>5.2083333333333336E-2</v>
      </c>
    </row>
    <row r="35" spans="1:9" x14ac:dyDescent="0.25">
      <c r="A35" s="115">
        <v>33</v>
      </c>
      <c r="B35" s="115" t="s">
        <v>532</v>
      </c>
      <c r="C35" s="115">
        <v>2017013160</v>
      </c>
      <c r="D35" s="115" t="s">
        <v>57</v>
      </c>
      <c r="E35" s="115" t="s">
        <v>50</v>
      </c>
      <c r="F35" s="116">
        <v>82.334999999999994</v>
      </c>
      <c r="G35" s="115">
        <v>6</v>
      </c>
      <c r="H35" s="115">
        <v>96</v>
      </c>
      <c r="I35" s="117">
        <v>6.25E-2</v>
      </c>
    </row>
    <row r="36" spans="1:9" x14ac:dyDescent="0.25">
      <c r="A36" s="115">
        <v>34</v>
      </c>
      <c r="B36" s="115" t="s">
        <v>532</v>
      </c>
      <c r="C36" s="115">
        <v>2017013149</v>
      </c>
      <c r="D36" s="115" t="s">
        <v>58</v>
      </c>
      <c r="E36" s="115" t="s">
        <v>50</v>
      </c>
      <c r="F36" s="116">
        <v>81.733999999999995</v>
      </c>
      <c r="G36" s="115">
        <v>7</v>
      </c>
      <c r="H36" s="115">
        <v>96</v>
      </c>
      <c r="I36" s="117">
        <v>7.2916666666666671E-2</v>
      </c>
    </row>
    <row r="37" spans="1:9" x14ac:dyDescent="0.25">
      <c r="A37" s="115">
        <v>35</v>
      </c>
      <c r="B37" s="115" t="s">
        <v>532</v>
      </c>
      <c r="C37" s="115">
        <v>2017013201</v>
      </c>
      <c r="D37" s="115" t="s">
        <v>59</v>
      </c>
      <c r="E37" s="115" t="s">
        <v>52</v>
      </c>
      <c r="F37" s="116">
        <v>80.960999999999999</v>
      </c>
      <c r="G37" s="115">
        <v>8</v>
      </c>
      <c r="H37" s="115">
        <v>96</v>
      </c>
      <c r="I37" s="117">
        <v>8.3333333333333329E-2</v>
      </c>
    </row>
    <row r="38" spans="1:9" x14ac:dyDescent="0.25">
      <c r="A38" s="115">
        <v>36</v>
      </c>
      <c r="B38" s="115" t="s">
        <v>532</v>
      </c>
      <c r="C38" s="115">
        <v>2017013150</v>
      </c>
      <c r="D38" s="115" t="s">
        <v>60</v>
      </c>
      <c r="E38" s="115" t="s">
        <v>50</v>
      </c>
      <c r="F38" s="116">
        <v>80.955999999999989</v>
      </c>
      <c r="G38" s="115">
        <v>9</v>
      </c>
      <c r="H38" s="115">
        <v>96</v>
      </c>
      <c r="I38" s="117">
        <v>9.375E-2</v>
      </c>
    </row>
    <row r="39" spans="1:9" x14ac:dyDescent="0.25">
      <c r="A39" s="115">
        <v>37</v>
      </c>
      <c r="B39" s="115" t="s">
        <v>532</v>
      </c>
      <c r="C39" s="115">
        <v>2017013176</v>
      </c>
      <c r="D39" s="115" t="s">
        <v>61</v>
      </c>
      <c r="E39" s="115" t="s">
        <v>52</v>
      </c>
      <c r="F39" s="116">
        <v>80.602999999999994</v>
      </c>
      <c r="G39" s="115">
        <v>10</v>
      </c>
      <c r="H39" s="115">
        <v>96</v>
      </c>
      <c r="I39" s="117">
        <v>0.10416666666666667</v>
      </c>
    </row>
    <row r="40" spans="1:9" x14ac:dyDescent="0.25">
      <c r="A40" s="118">
        <v>38</v>
      </c>
      <c r="B40" s="118" t="s">
        <v>533</v>
      </c>
      <c r="C40" s="118">
        <v>2017013115</v>
      </c>
      <c r="D40" s="118" t="s">
        <v>62</v>
      </c>
      <c r="E40" s="118" t="s">
        <v>56</v>
      </c>
      <c r="F40" s="119">
        <v>79.7</v>
      </c>
      <c r="G40" s="118">
        <v>11</v>
      </c>
      <c r="H40" s="118">
        <v>96</v>
      </c>
      <c r="I40" s="120">
        <v>0.11458333333333333</v>
      </c>
    </row>
    <row r="41" spans="1:9" x14ac:dyDescent="0.25">
      <c r="A41" s="118">
        <v>39</v>
      </c>
      <c r="B41" s="118" t="s">
        <v>533</v>
      </c>
      <c r="C41" s="118">
        <v>2017013146</v>
      </c>
      <c r="D41" s="118" t="s">
        <v>63</v>
      </c>
      <c r="E41" s="118" t="s">
        <v>50</v>
      </c>
      <c r="F41" s="119">
        <v>79.671999999999997</v>
      </c>
      <c r="G41" s="118">
        <v>12</v>
      </c>
      <c r="H41" s="118">
        <v>96</v>
      </c>
      <c r="I41" s="120">
        <v>0.125</v>
      </c>
    </row>
    <row r="42" spans="1:9" x14ac:dyDescent="0.25">
      <c r="A42" s="118">
        <v>40</v>
      </c>
      <c r="B42" s="118" t="s">
        <v>533</v>
      </c>
      <c r="C42" s="118">
        <v>2017013143</v>
      </c>
      <c r="D42" s="118" t="s">
        <v>64</v>
      </c>
      <c r="E42" s="118" t="s">
        <v>50</v>
      </c>
      <c r="F42" s="119">
        <v>79.634999999999991</v>
      </c>
      <c r="G42" s="118">
        <v>13</v>
      </c>
      <c r="H42" s="118">
        <v>96</v>
      </c>
      <c r="I42" s="120">
        <v>0.13541666666666666</v>
      </c>
    </row>
    <row r="43" spans="1:9" x14ac:dyDescent="0.25">
      <c r="A43" s="118">
        <v>41</v>
      </c>
      <c r="B43" s="118" t="s">
        <v>533</v>
      </c>
      <c r="C43" s="118">
        <v>2017013145</v>
      </c>
      <c r="D43" s="118" t="s">
        <v>65</v>
      </c>
      <c r="E43" s="118" t="s">
        <v>50</v>
      </c>
      <c r="F43" s="119">
        <v>79.341999999999999</v>
      </c>
      <c r="G43" s="118">
        <v>14</v>
      </c>
      <c r="H43" s="118">
        <v>96</v>
      </c>
      <c r="I43" s="120">
        <v>0.14583333333333334</v>
      </c>
    </row>
    <row r="44" spans="1:9" x14ac:dyDescent="0.25">
      <c r="A44" s="118">
        <v>42</v>
      </c>
      <c r="B44" s="118" t="s">
        <v>533</v>
      </c>
      <c r="C44" s="118">
        <v>2017013116</v>
      </c>
      <c r="D44" s="118" t="s">
        <v>66</v>
      </c>
      <c r="E44" s="118" t="s">
        <v>56</v>
      </c>
      <c r="F44" s="119">
        <v>79.25</v>
      </c>
      <c r="G44" s="118">
        <v>15</v>
      </c>
      <c r="H44" s="118">
        <v>96</v>
      </c>
      <c r="I44" s="120">
        <v>0.15625</v>
      </c>
    </row>
    <row r="45" spans="1:9" x14ac:dyDescent="0.25">
      <c r="A45" s="118">
        <v>43</v>
      </c>
      <c r="B45" s="118" t="s">
        <v>533</v>
      </c>
      <c r="C45" s="118">
        <v>2017013184</v>
      </c>
      <c r="D45" s="118" t="s">
        <v>67</v>
      </c>
      <c r="E45" s="118" t="s">
        <v>52</v>
      </c>
      <c r="F45" s="119">
        <v>78.943999999999988</v>
      </c>
      <c r="G45" s="118">
        <v>16</v>
      </c>
      <c r="H45" s="118">
        <v>96</v>
      </c>
      <c r="I45" s="120">
        <v>0.16666666666666666</v>
      </c>
    </row>
    <row r="46" spans="1:9" x14ac:dyDescent="0.25">
      <c r="A46" s="118">
        <v>44</v>
      </c>
      <c r="B46" s="118" t="s">
        <v>533</v>
      </c>
      <c r="C46" s="118">
        <v>2017013138</v>
      </c>
      <c r="D46" s="118" t="s">
        <v>68</v>
      </c>
      <c r="E46" s="118" t="s">
        <v>56</v>
      </c>
      <c r="F46" s="119">
        <v>78.742000000000004</v>
      </c>
      <c r="G46" s="118">
        <v>17</v>
      </c>
      <c r="H46" s="118">
        <v>96</v>
      </c>
      <c r="I46" s="120">
        <v>0.17708333333333334</v>
      </c>
    </row>
    <row r="47" spans="1:9" x14ac:dyDescent="0.25">
      <c r="A47" s="118">
        <v>45</v>
      </c>
      <c r="B47" s="118" t="s">
        <v>533</v>
      </c>
      <c r="C47" s="118">
        <v>2017013202</v>
      </c>
      <c r="D47" s="118" t="s">
        <v>69</v>
      </c>
      <c r="E47" s="118" t="s">
        <v>52</v>
      </c>
      <c r="F47" s="119">
        <v>78.661000000000001</v>
      </c>
      <c r="G47" s="118">
        <v>18</v>
      </c>
      <c r="H47" s="118">
        <v>96</v>
      </c>
      <c r="I47" s="120">
        <v>0.1875</v>
      </c>
    </row>
    <row r="48" spans="1:9" x14ac:dyDescent="0.25">
      <c r="A48" s="118">
        <v>46</v>
      </c>
      <c r="B48" s="118" t="s">
        <v>533</v>
      </c>
      <c r="C48" s="118">
        <v>2017013192</v>
      </c>
      <c r="D48" s="118" t="s">
        <v>70</v>
      </c>
      <c r="E48" s="118" t="s">
        <v>52</v>
      </c>
      <c r="F48" s="119">
        <v>78.649999999999991</v>
      </c>
      <c r="G48" s="118">
        <v>19</v>
      </c>
      <c r="H48" s="118">
        <v>96</v>
      </c>
      <c r="I48" s="120">
        <v>0.19791666666666666</v>
      </c>
    </row>
    <row r="49" spans="1:9" x14ac:dyDescent="0.25">
      <c r="A49" s="121">
        <v>47</v>
      </c>
      <c r="B49" s="121" t="s">
        <v>534</v>
      </c>
      <c r="C49" s="121">
        <v>2017013153</v>
      </c>
      <c r="D49" s="121" t="s">
        <v>71</v>
      </c>
      <c r="E49" s="121" t="s">
        <v>50</v>
      </c>
      <c r="F49" s="122">
        <v>78.444999999999993</v>
      </c>
      <c r="G49" s="121">
        <v>20</v>
      </c>
      <c r="H49" s="121">
        <v>96</v>
      </c>
      <c r="I49" s="123">
        <v>0.20833333333333334</v>
      </c>
    </row>
    <row r="50" spans="1:9" x14ac:dyDescent="0.25">
      <c r="A50" s="121">
        <v>48</v>
      </c>
      <c r="B50" s="121" t="s">
        <v>534</v>
      </c>
      <c r="C50" s="121">
        <v>2017013151</v>
      </c>
      <c r="D50" s="121" t="s">
        <v>72</v>
      </c>
      <c r="E50" s="121" t="s">
        <v>50</v>
      </c>
      <c r="F50" s="122">
        <v>78.279999999999987</v>
      </c>
      <c r="G50" s="121">
        <v>21</v>
      </c>
      <c r="H50" s="121">
        <v>96</v>
      </c>
      <c r="I50" s="123">
        <v>0.21875</v>
      </c>
    </row>
    <row r="51" spans="1:9" x14ac:dyDescent="0.25">
      <c r="A51" s="121">
        <v>49</v>
      </c>
      <c r="B51" s="121" t="s">
        <v>534</v>
      </c>
      <c r="C51" s="121">
        <v>2017013139</v>
      </c>
      <c r="D51" s="121" t="s">
        <v>73</v>
      </c>
      <c r="E51" s="121" t="s">
        <v>56</v>
      </c>
      <c r="F51" s="122">
        <v>77.94</v>
      </c>
      <c r="G51" s="121">
        <v>22</v>
      </c>
      <c r="H51" s="121">
        <v>96</v>
      </c>
      <c r="I51" s="123">
        <v>0.22916666666666666</v>
      </c>
    </row>
    <row r="52" spans="1:9" x14ac:dyDescent="0.25">
      <c r="A52" s="121">
        <v>50</v>
      </c>
      <c r="B52" s="121" t="s">
        <v>534</v>
      </c>
      <c r="C52" s="121">
        <v>2017013177</v>
      </c>
      <c r="D52" s="121" t="s">
        <v>74</v>
      </c>
      <c r="E52" s="121" t="s">
        <v>52</v>
      </c>
      <c r="F52" s="122">
        <v>77.792000000000002</v>
      </c>
      <c r="G52" s="121">
        <v>23</v>
      </c>
      <c r="H52" s="121">
        <v>96</v>
      </c>
      <c r="I52" s="123">
        <v>0.23958333333333334</v>
      </c>
    </row>
    <row r="53" spans="1:9" x14ac:dyDescent="0.25">
      <c r="A53" s="121">
        <v>51</v>
      </c>
      <c r="B53" s="121" t="s">
        <v>534</v>
      </c>
      <c r="C53" s="121">
        <v>2017013141</v>
      </c>
      <c r="D53" s="121" t="s">
        <v>75</v>
      </c>
      <c r="E53" s="121" t="s">
        <v>56</v>
      </c>
      <c r="F53" s="122">
        <v>77.06</v>
      </c>
      <c r="G53" s="121">
        <v>24</v>
      </c>
      <c r="H53" s="121">
        <v>96</v>
      </c>
      <c r="I53" s="123">
        <v>0.25</v>
      </c>
    </row>
    <row r="54" spans="1:9" x14ac:dyDescent="0.25">
      <c r="A54" s="121">
        <v>52</v>
      </c>
      <c r="B54" s="121" t="s">
        <v>534</v>
      </c>
      <c r="C54" s="121">
        <v>2017013161</v>
      </c>
      <c r="D54" s="121" t="s">
        <v>76</v>
      </c>
      <c r="E54" s="121" t="s">
        <v>50</v>
      </c>
      <c r="F54" s="122">
        <v>76.674000000000007</v>
      </c>
      <c r="G54" s="121">
        <v>25</v>
      </c>
      <c r="H54" s="121">
        <v>96</v>
      </c>
      <c r="I54" s="123">
        <v>0.26041666666666669</v>
      </c>
    </row>
    <row r="55" spans="1:9" x14ac:dyDescent="0.25">
      <c r="A55" s="121">
        <v>53</v>
      </c>
      <c r="B55" s="121" t="s">
        <v>534</v>
      </c>
      <c r="C55" s="121">
        <v>2017013179</v>
      </c>
      <c r="D55" s="121" t="s">
        <v>77</v>
      </c>
      <c r="E55" s="121" t="s">
        <v>52</v>
      </c>
      <c r="F55" s="122">
        <v>76.616000000000014</v>
      </c>
      <c r="G55" s="121">
        <v>26</v>
      </c>
      <c r="H55" s="121">
        <v>96</v>
      </c>
      <c r="I55" s="123">
        <v>0.27083333333333331</v>
      </c>
    </row>
    <row r="56" spans="1:9" x14ac:dyDescent="0.25">
      <c r="A56" s="121">
        <v>54</v>
      </c>
      <c r="B56" s="121" t="s">
        <v>534</v>
      </c>
      <c r="C56" s="121">
        <v>2017013191</v>
      </c>
      <c r="D56" s="121" t="s">
        <v>78</v>
      </c>
      <c r="E56" s="121" t="s">
        <v>52</v>
      </c>
      <c r="F56" s="122">
        <v>76.239999999999995</v>
      </c>
      <c r="G56" s="121">
        <v>27</v>
      </c>
      <c r="H56" s="121">
        <v>96</v>
      </c>
      <c r="I56" s="123">
        <v>0.28125</v>
      </c>
    </row>
    <row r="57" spans="1:9" x14ac:dyDescent="0.25">
      <c r="A57" s="121">
        <v>55</v>
      </c>
      <c r="B57" s="121" t="s">
        <v>534</v>
      </c>
      <c r="C57" s="121">
        <v>2017013130</v>
      </c>
      <c r="D57" s="121" t="s">
        <v>79</v>
      </c>
      <c r="E57" s="121" t="s">
        <v>56</v>
      </c>
      <c r="F57" s="122">
        <v>76.069999999999993</v>
      </c>
      <c r="G57" s="121">
        <v>28</v>
      </c>
      <c r="H57" s="121">
        <v>96</v>
      </c>
      <c r="I57" s="123">
        <v>0.29166666666666669</v>
      </c>
    </row>
    <row r="58" spans="1:9" x14ac:dyDescent="0.25">
      <c r="A58" s="121">
        <v>56</v>
      </c>
      <c r="B58" s="121" t="s">
        <v>534</v>
      </c>
      <c r="C58" s="121">
        <v>2017013170</v>
      </c>
      <c r="D58" s="121" t="s">
        <v>80</v>
      </c>
      <c r="E58" s="121" t="s">
        <v>50</v>
      </c>
      <c r="F58" s="122">
        <v>75.495999999999995</v>
      </c>
      <c r="G58" s="121">
        <v>29</v>
      </c>
      <c r="H58" s="121">
        <v>96</v>
      </c>
      <c r="I58" s="123">
        <v>0.30208333333333331</v>
      </c>
    </row>
    <row r="59" spans="1:9" x14ac:dyDescent="0.25">
      <c r="A59" s="115">
        <v>57</v>
      </c>
      <c r="B59" s="115" t="s">
        <v>532</v>
      </c>
      <c r="C59" s="115">
        <v>2017013242</v>
      </c>
      <c r="D59" s="115" t="s">
        <v>81</v>
      </c>
      <c r="E59" s="115" t="s">
        <v>82</v>
      </c>
      <c r="F59" s="116">
        <v>86.866084507042302</v>
      </c>
      <c r="G59" s="115">
        <v>1</v>
      </c>
      <c r="H59" s="115">
        <v>51</v>
      </c>
      <c r="I59" s="117">
        <v>1.9607843137254902E-2</v>
      </c>
    </row>
    <row r="60" spans="1:9" x14ac:dyDescent="0.25">
      <c r="A60" s="115">
        <v>58</v>
      </c>
      <c r="B60" s="115" t="s">
        <v>532</v>
      </c>
      <c r="C60" s="115">
        <v>2017013218</v>
      </c>
      <c r="D60" s="115" t="s">
        <v>83</v>
      </c>
      <c r="E60" s="115" t="s">
        <v>84</v>
      </c>
      <c r="F60" s="116">
        <v>84.803887323943698</v>
      </c>
      <c r="G60" s="115">
        <v>2</v>
      </c>
      <c r="H60" s="115">
        <v>51</v>
      </c>
      <c r="I60" s="117">
        <v>3.9215686274509803E-2</v>
      </c>
    </row>
    <row r="61" spans="1:9" x14ac:dyDescent="0.25">
      <c r="A61" s="115">
        <v>59</v>
      </c>
      <c r="B61" s="115" t="s">
        <v>532</v>
      </c>
      <c r="C61" s="115">
        <v>2017013234</v>
      </c>
      <c r="D61" s="115" t="s">
        <v>85</v>
      </c>
      <c r="E61" s="115" t="s">
        <v>82</v>
      </c>
      <c r="F61" s="116">
        <v>84.299521126760595</v>
      </c>
      <c r="G61" s="115">
        <v>3</v>
      </c>
      <c r="H61" s="115">
        <v>51</v>
      </c>
      <c r="I61" s="117">
        <v>5.8823529411764698E-2</v>
      </c>
    </row>
    <row r="62" spans="1:9" x14ac:dyDescent="0.25">
      <c r="A62" s="115">
        <v>60</v>
      </c>
      <c r="B62" s="115" t="s">
        <v>532</v>
      </c>
      <c r="C62" s="115">
        <v>2017013247</v>
      </c>
      <c r="D62" s="115" t="s">
        <v>86</v>
      </c>
      <c r="E62" s="115" t="s">
        <v>82</v>
      </c>
      <c r="F62" s="116">
        <v>84.197014084507003</v>
      </c>
      <c r="G62" s="115">
        <v>4</v>
      </c>
      <c r="H62" s="115">
        <v>51</v>
      </c>
      <c r="I62" s="117">
        <v>7.8431372549019607E-2</v>
      </c>
    </row>
    <row r="63" spans="1:9" x14ac:dyDescent="0.25">
      <c r="A63" s="115">
        <v>61</v>
      </c>
      <c r="B63" s="115" t="s">
        <v>532</v>
      </c>
      <c r="C63" s="115">
        <v>2017013220</v>
      </c>
      <c r="D63" s="115" t="s">
        <v>87</v>
      </c>
      <c r="E63" s="115" t="s">
        <v>84</v>
      </c>
      <c r="F63" s="116">
        <v>83.622760563380297</v>
      </c>
      <c r="G63" s="115">
        <v>5</v>
      </c>
      <c r="H63" s="115">
        <v>51</v>
      </c>
      <c r="I63" s="117">
        <v>9.8039215686274495E-2</v>
      </c>
    </row>
    <row r="64" spans="1:9" x14ac:dyDescent="0.25">
      <c r="A64" s="118">
        <v>62</v>
      </c>
      <c r="B64" s="118" t="s">
        <v>533</v>
      </c>
      <c r="C64" s="118">
        <v>2017013226</v>
      </c>
      <c r="D64" s="118" t="s">
        <v>88</v>
      </c>
      <c r="E64" s="118" t="s">
        <v>84</v>
      </c>
      <c r="F64" s="119">
        <v>82.088901408450695</v>
      </c>
      <c r="G64" s="118">
        <v>6</v>
      </c>
      <c r="H64" s="118">
        <v>51</v>
      </c>
      <c r="I64" s="120">
        <v>0.11764705882352899</v>
      </c>
    </row>
    <row r="65" spans="1:9" x14ac:dyDescent="0.25">
      <c r="A65" s="118">
        <v>63</v>
      </c>
      <c r="B65" s="118" t="s">
        <v>533</v>
      </c>
      <c r="C65" s="118">
        <v>2017013207</v>
      </c>
      <c r="D65" s="118" t="s">
        <v>89</v>
      </c>
      <c r="E65" s="118" t="s">
        <v>84</v>
      </c>
      <c r="F65" s="119">
        <v>81.691999999999993</v>
      </c>
      <c r="G65" s="118">
        <v>7</v>
      </c>
      <c r="H65" s="118">
        <v>51</v>
      </c>
      <c r="I65" s="120">
        <v>0.13725490196078399</v>
      </c>
    </row>
    <row r="66" spans="1:9" x14ac:dyDescent="0.25">
      <c r="A66" s="118">
        <v>64</v>
      </c>
      <c r="B66" s="118" t="s">
        <v>533</v>
      </c>
      <c r="C66" s="118">
        <v>2017013229</v>
      </c>
      <c r="D66" s="118" t="s">
        <v>90</v>
      </c>
      <c r="E66" s="118" t="s">
        <v>84</v>
      </c>
      <c r="F66" s="119">
        <v>79.791746478873193</v>
      </c>
      <c r="G66" s="118">
        <v>8</v>
      </c>
      <c r="H66" s="118">
        <v>51</v>
      </c>
      <c r="I66" s="120">
        <v>0.15686274509803899</v>
      </c>
    </row>
    <row r="67" spans="1:9" x14ac:dyDescent="0.25">
      <c r="A67" s="118">
        <v>65</v>
      </c>
      <c r="B67" s="118" t="s">
        <v>533</v>
      </c>
      <c r="C67" s="118">
        <v>2017013236</v>
      </c>
      <c r="D67" s="118" t="s">
        <v>91</v>
      </c>
      <c r="E67" s="118" t="s">
        <v>82</v>
      </c>
      <c r="F67" s="119">
        <v>79.05</v>
      </c>
      <c r="G67" s="118">
        <v>9</v>
      </c>
      <c r="H67" s="118">
        <v>51</v>
      </c>
      <c r="I67" s="120">
        <v>0.17647058823529399</v>
      </c>
    </row>
    <row r="68" spans="1:9" x14ac:dyDescent="0.25">
      <c r="A68" s="118">
        <v>66</v>
      </c>
      <c r="B68" s="118" t="s">
        <v>533</v>
      </c>
      <c r="C68" s="118">
        <v>2017013210</v>
      </c>
      <c r="D68" s="118" t="s">
        <v>92</v>
      </c>
      <c r="E68" s="118" t="s">
        <v>84</v>
      </c>
      <c r="F68" s="119">
        <v>78.866056338028201</v>
      </c>
      <c r="G68" s="118">
        <v>10</v>
      </c>
      <c r="H68" s="118">
        <v>51</v>
      </c>
      <c r="I68" s="120">
        <v>0.19607843137254899</v>
      </c>
    </row>
    <row r="69" spans="1:9" x14ac:dyDescent="0.25">
      <c r="A69" s="121">
        <v>67</v>
      </c>
      <c r="B69" s="121" t="s">
        <v>534</v>
      </c>
      <c r="C69" s="121">
        <v>2017013204</v>
      </c>
      <c r="D69" s="121" t="s">
        <v>93</v>
      </c>
      <c r="E69" s="121" t="s">
        <v>84</v>
      </c>
      <c r="F69" s="122">
        <v>78.781830985915505</v>
      </c>
      <c r="G69" s="121">
        <v>11</v>
      </c>
      <c r="H69" s="121">
        <v>51</v>
      </c>
      <c r="I69" s="123">
        <v>0.21568627450980399</v>
      </c>
    </row>
    <row r="70" spans="1:9" x14ac:dyDescent="0.25">
      <c r="A70" s="121">
        <v>68</v>
      </c>
      <c r="B70" s="121" t="s">
        <v>534</v>
      </c>
      <c r="C70" s="121">
        <v>2017013249</v>
      </c>
      <c r="D70" s="121" t="s">
        <v>94</v>
      </c>
      <c r="E70" s="121" t="s">
        <v>82</v>
      </c>
      <c r="F70" s="122">
        <v>78.376225352112698</v>
      </c>
      <c r="G70" s="121">
        <v>12</v>
      </c>
      <c r="H70" s="121">
        <v>51</v>
      </c>
      <c r="I70" s="123">
        <v>0.23529411764705899</v>
      </c>
    </row>
    <row r="71" spans="1:9" x14ac:dyDescent="0.25">
      <c r="A71" s="121">
        <v>69</v>
      </c>
      <c r="B71" s="121" t="s">
        <v>534</v>
      </c>
      <c r="C71" s="121">
        <v>2017013231</v>
      </c>
      <c r="D71" s="121" t="s">
        <v>95</v>
      </c>
      <c r="E71" s="121" t="s">
        <v>84</v>
      </c>
      <c r="F71" s="122">
        <v>78.003521126760603</v>
      </c>
      <c r="G71" s="121">
        <v>13</v>
      </c>
      <c r="H71" s="121">
        <v>51</v>
      </c>
      <c r="I71" s="123">
        <v>0.25490196078431399</v>
      </c>
    </row>
    <row r="72" spans="1:9" x14ac:dyDescent="0.25">
      <c r="A72" s="121">
        <v>70</v>
      </c>
      <c r="B72" s="121" t="s">
        <v>534</v>
      </c>
      <c r="C72" s="121">
        <v>2017013216</v>
      </c>
      <c r="D72" s="121" t="s">
        <v>96</v>
      </c>
      <c r="E72" s="121" t="s">
        <v>84</v>
      </c>
      <c r="F72" s="122">
        <v>77.754999999999995</v>
      </c>
      <c r="G72" s="121">
        <v>14</v>
      </c>
      <c r="H72" s="121">
        <v>51</v>
      </c>
      <c r="I72" s="123">
        <v>0.27450980392156898</v>
      </c>
    </row>
    <row r="73" spans="1:9" x14ac:dyDescent="0.25">
      <c r="A73" s="121">
        <v>71</v>
      </c>
      <c r="B73" s="121" t="s">
        <v>534</v>
      </c>
      <c r="C73" s="121">
        <v>2017013225</v>
      </c>
      <c r="D73" s="121" t="s">
        <v>97</v>
      </c>
      <c r="E73" s="121" t="s">
        <v>84</v>
      </c>
      <c r="F73" s="122">
        <v>77.654563380281701</v>
      </c>
      <c r="G73" s="121">
        <v>15</v>
      </c>
      <c r="H73" s="121">
        <v>51</v>
      </c>
      <c r="I73" s="123">
        <v>0.29411764705882398</v>
      </c>
    </row>
    <row r="74" spans="1:9" x14ac:dyDescent="0.25">
      <c r="A74" s="115">
        <v>72</v>
      </c>
      <c r="B74" s="115" t="s">
        <v>532</v>
      </c>
      <c r="C74" s="115">
        <v>2017013045</v>
      </c>
      <c r="D74" s="115" t="s">
        <v>98</v>
      </c>
      <c r="E74" s="115" t="s">
        <v>99</v>
      </c>
      <c r="F74" s="116">
        <v>87.001000000000005</v>
      </c>
      <c r="G74" s="115">
        <v>1</v>
      </c>
      <c r="H74" s="115">
        <v>88</v>
      </c>
      <c r="I74" s="117">
        <v>1.1363636363636364E-2</v>
      </c>
    </row>
    <row r="75" spans="1:9" x14ac:dyDescent="0.25">
      <c r="A75" s="115">
        <v>73</v>
      </c>
      <c r="B75" s="115" t="s">
        <v>532</v>
      </c>
      <c r="C75" s="115">
        <v>2017013055</v>
      </c>
      <c r="D75" s="115" t="s">
        <v>100</v>
      </c>
      <c r="E75" s="115" t="s">
        <v>101</v>
      </c>
      <c r="F75" s="116">
        <v>86.35</v>
      </c>
      <c r="G75" s="115">
        <v>2</v>
      </c>
      <c r="H75" s="115">
        <v>88</v>
      </c>
      <c r="I75" s="117">
        <v>2.2727272727272728E-2</v>
      </c>
    </row>
    <row r="76" spans="1:9" x14ac:dyDescent="0.25">
      <c r="A76" s="115">
        <v>74</v>
      </c>
      <c r="B76" s="115" t="s">
        <v>532</v>
      </c>
      <c r="C76" s="115">
        <v>2017013097</v>
      </c>
      <c r="D76" s="115" t="s">
        <v>102</v>
      </c>
      <c r="E76" s="115" t="s">
        <v>103</v>
      </c>
      <c r="F76" s="116">
        <v>85.281999999999996</v>
      </c>
      <c r="G76" s="115">
        <v>3</v>
      </c>
      <c r="H76" s="115">
        <v>88</v>
      </c>
      <c r="I76" s="117">
        <v>3.4090909090909088E-2</v>
      </c>
    </row>
    <row r="77" spans="1:9" x14ac:dyDescent="0.25">
      <c r="A77" s="115">
        <v>75</v>
      </c>
      <c r="B77" s="115" t="s">
        <v>532</v>
      </c>
      <c r="C77" s="115">
        <v>2017013096</v>
      </c>
      <c r="D77" s="115" t="s">
        <v>104</v>
      </c>
      <c r="E77" s="115" t="s">
        <v>103</v>
      </c>
      <c r="F77" s="116">
        <v>84.850999999999999</v>
      </c>
      <c r="G77" s="115">
        <v>4</v>
      </c>
      <c r="H77" s="115">
        <v>88</v>
      </c>
      <c r="I77" s="117">
        <v>4.5454545454545456E-2</v>
      </c>
    </row>
    <row r="78" spans="1:9" x14ac:dyDescent="0.25">
      <c r="A78" s="115">
        <v>76</v>
      </c>
      <c r="B78" s="115" t="s">
        <v>532</v>
      </c>
      <c r="C78" s="115">
        <v>2017013078</v>
      </c>
      <c r="D78" s="115" t="s">
        <v>105</v>
      </c>
      <c r="E78" s="115" t="s">
        <v>101</v>
      </c>
      <c r="F78" s="116">
        <v>84.698999999999998</v>
      </c>
      <c r="G78" s="115">
        <v>5</v>
      </c>
      <c r="H78" s="115">
        <v>88</v>
      </c>
      <c r="I78" s="117">
        <v>5.6818181818181816E-2</v>
      </c>
    </row>
    <row r="79" spans="1:9" x14ac:dyDescent="0.25">
      <c r="A79" s="115">
        <v>77</v>
      </c>
      <c r="B79" s="115" t="s">
        <v>532</v>
      </c>
      <c r="C79" s="115">
        <v>2017013057</v>
      </c>
      <c r="D79" s="115" t="s">
        <v>106</v>
      </c>
      <c r="E79" s="115" t="s">
        <v>101</v>
      </c>
      <c r="F79" s="116">
        <v>83.741</v>
      </c>
      <c r="G79" s="115">
        <v>6</v>
      </c>
      <c r="H79" s="115">
        <v>88</v>
      </c>
      <c r="I79" s="117">
        <v>6.8181818181818177E-2</v>
      </c>
    </row>
    <row r="80" spans="1:9" x14ac:dyDescent="0.25">
      <c r="A80" s="115">
        <v>78</v>
      </c>
      <c r="B80" s="115" t="s">
        <v>532</v>
      </c>
      <c r="C80" s="115">
        <v>2017013059</v>
      </c>
      <c r="D80" s="115" t="s">
        <v>107</v>
      </c>
      <c r="E80" s="115" t="s">
        <v>101</v>
      </c>
      <c r="F80" s="116">
        <v>82.828999999999994</v>
      </c>
      <c r="G80" s="115">
        <v>7</v>
      </c>
      <c r="H80" s="115">
        <v>88</v>
      </c>
      <c r="I80" s="117">
        <v>7.9545454545454544E-2</v>
      </c>
    </row>
    <row r="81" spans="1:9" x14ac:dyDescent="0.25">
      <c r="A81" s="115">
        <v>79</v>
      </c>
      <c r="B81" s="115" t="s">
        <v>532</v>
      </c>
      <c r="C81" s="115">
        <v>2017013073</v>
      </c>
      <c r="D81" s="115" t="s">
        <v>108</v>
      </c>
      <c r="E81" s="115" t="s">
        <v>101</v>
      </c>
      <c r="F81" s="116">
        <v>82.58</v>
      </c>
      <c r="G81" s="115">
        <v>8</v>
      </c>
      <c r="H81" s="115">
        <v>88</v>
      </c>
      <c r="I81" s="117">
        <v>9.0909090909090912E-2</v>
      </c>
    </row>
    <row r="82" spans="1:9" x14ac:dyDescent="0.25">
      <c r="A82" s="115">
        <v>80</v>
      </c>
      <c r="B82" s="115" t="s">
        <v>532</v>
      </c>
      <c r="C82" s="115">
        <v>2017013102</v>
      </c>
      <c r="D82" s="115" t="s">
        <v>109</v>
      </c>
      <c r="E82" s="115" t="s">
        <v>103</v>
      </c>
      <c r="F82" s="116">
        <v>82.519000000000005</v>
      </c>
      <c r="G82" s="115">
        <v>9</v>
      </c>
      <c r="H82" s="115">
        <v>88</v>
      </c>
      <c r="I82" s="117">
        <v>0.10227272727272728</v>
      </c>
    </row>
    <row r="83" spans="1:9" x14ac:dyDescent="0.25">
      <c r="A83" s="118">
        <v>81</v>
      </c>
      <c r="B83" s="118" t="s">
        <v>533</v>
      </c>
      <c r="C83" s="118">
        <v>2017013056</v>
      </c>
      <c r="D83" s="118" t="s">
        <v>110</v>
      </c>
      <c r="E83" s="118" t="s">
        <v>101</v>
      </c>
      <c r="F83" s="119">
        <v>81.828000000000003</v>
      </c>
      <c r="G83" s="118">
        <v>10</v>
      </c>
      <c r="H83" s="118">
        <v>88</v>
      </c>
      <c r="I83" s="120">
        <v>0.11363636363636363</v>
      </c>
    </row>
    <row r="84" spans="1:9" x14ac:dyDescent="0.25">
      <c r="A84" s="118">
        <v>82</v>
      </c>
      <c r="B84" s="118" t="s">
        <v>533</v>
      </c>
      <c r="C84" s="118">
        <v>2017013042</v>
      </c>
      <c r="D84" s="118" t="s">
        <v>111</v>
      </c>
      <c r="E84" s="118" t="s">
        <v>99</v>
      </c>
      <c r="F84" s="119">
        <v>81.382999999999996</v>
      </c>
      <c r="G84" s="118">
        <v>11</v>
      </c>
      <c r="H84" s="118">
        <v>88</v>
      </c>
      <c r="I84" s="120">
        <v>0.125</v>
      </c>
    </row>
    <row r="85" spans="1:9" x14ac:dyDescent="0.25">
      <c r="A85" s="118">
        <v>83</v>
      </c>
      <c r="B85" s="118" t="s">
        <v>533</v>
      </c>
      <c r="C85" s="118">
        <v>2017013051</v>
      </c>
      <c r="D85" s="118" t="s">
        <v>112</v>
      </c>
      <c r="E85" s="118" t="s">
        <v>99</v>
      </c>
      <c r="F85" s="119">
        <v>81.081000000000003</v>
      </c>
      <c r="G85" s="118">
        <v>12</v>
      </c>
      <c r="H85" s="118">
        <v>88</v>
      </c>
      <c r="I85" s="120">
        <v>0.13636363636363635</v>
      </c>
    </row>
    <row r="86" spans="1:9" x14ac:dyDescent="0.25">
      <c r="A86" s="118">
        <v>84</v>
      </c>
      <c r="B86" s="118" t="s">
        <v>533</v>
      </c>
      <c r="C86" s="118">
        <v>2017013048</v>
      </c>
      <c r="D86" s="118" t="s">
        <v>113</v>
      </c>
      <c r="E86" s="118" t="s">
        <v>99</v>
      </c>
      <c r="F86" s="119">
        <v>80.941999999999993</v>
      </c>
      <c r="G86" s="118">
        <v>13</v>
      </c>
      <c r="H86" s="118">
        <v>88</v>
      </c>
      <c r="I86" s="120">
        <v>0.14772727272727273</v>
      </c>
    </row>
    <row r="87" spans="1:9" x14ac:dyDescent="0.25">
      <c r="A87" s="118">
        <v>85</v>
      </c>
      <c r="B87" s="118" t="s">
        <v>533</v>
      </c>
      <c r="C87" s="118">
        <v>2017013082</v>
      </c>
      <c r="D87" s="118" t="s">
        <v>114</v>
      </c>
      <c r="E87" s="118" t="s">
        <v>101</v>
      </c>
      <c r="F87" s="119">
        <v>80.365000000000009</v>
      </c>
      <c r="G87" s="118">
        <v>14</v>
      </c>
      <c r="H87" s="118">
        <v>88</v>
      </c>
      <c r="I87" s="120">
        <v>0.15909090909090909</v>
      </c>
    </row>
    <row r="88" spans="1:9" x14ac:dyDescent="0.25">
      <c r="A88" s="118">
        <v>86</v>
      </c>
      <c r="B88" s="118" t="s">
        <v>533</v>
      </c>
      <c r="C88" s="118">
        <v>2017013058</v>
      </c>
      <c r="D88" s="118" t="s">
        <v>115</v>
      </c>
      <c r="E88" s="118" t="s">
        <v>101</v>
      </c>
      <c r="F88" s="119">
        <v>80.143000000000001</v>
      </c>
      <c r="G88" s="118">
        <v>15</v>
      </c>
      <c r="H88" s="118">
        <v>88</v>
      </c>
      <c r="I88" s="120">
        <v>0.17045454545454544</v>
      </c>
    </row>
    <row r="89" spans="1:9" x14ac:dyDescent="0.25">
      <c r="A89" s="118">
        <v>87</v>
      </c>
      <c r="B89" s="118" t="s">
        <v>533</v>
      </c>
      <c r="C89" s="118">
        <v>2017013049</v>
      </c>
      <c r="D89" s="118" t="s">
        <v>116</v>
      </c>
      <c r="E89" s="118" t="s">
        <v>99</v>
      </c>
      <c r="F89" s="119">
        <v>79.911000000000001</v>
      </c>
      <c r="G89" s="118">
        <v>16</v>
      </c>
      <c r="H89" s="118">
        <v>88</v>
      </c>
      <c r="I89" s="120">
        <v>0.18181818181818182</v>
      </c>
    </row>
    <row r="90" spans="1:9" x14ac:dyDescent="0.25">
      <c r="A90" s="118">
        <v>88</v>
      </c>
      <c r="B90" s="118" t="s">
        <v>533</v>
      </c>
      <c r="C90" s="118">
        <v>2017013107</v>
      </c>
      <c r="D90" s="118" t="s">
        <v>117</v>
      </c>
      <c r="E90" s="118" t="s">
        <v>103</v>
      </c>
      <c r="F90" s="119">
        <v>79.62</v>
      </c>
      <c r="G90" s="118">
        <v>17</v>
      </c>
      <c r="H90" s="118">
        <v>88</v>
      </c>
      <c r="I90" s="120">
        <v>0.19318181818181818</v>
      </c>
    </row>
    <row r="91" spans="1:9" x14ac:dyDescent="0.25">
      <c r="A91" s="118">
        <v>89</v>
      </c>
      <c r="B91" s="118" t="s">
        <v>533</v>
      </c>
      <c r="C91" s="118">
        <v>2017013060</v>
      </c>
      <c r="D91" s="118" t="s">
        <v>118</v>
      </c>
      <c r="E91" s="118" t="s">
        <v>101</v>
      </c>
      <c r="F91" s="119">
        <v>79.489999999999995</v>
      </c>
      <c r="G91" s="118">
        <v>18</v>
      </c>
      <c r="H91" s="118">
        <v>88</v>
      </c>
      <c r="I91" s="120">
        <v>0.20454545454545456</v>
      </c>
    </row>
    <row r="92" spans="1:9" x14ac:dyDescent="0.25">
      <c r="A92" s="121">
        <v>90</v>
      </c>
      <c r="B92" s="121" t="s">
        <v>534</v>
      </c>
      <c r="C92" s="121">
        <v>2017013044</v>
      </c>
      <c r="D92" s="121" t="s">
        <v>119</v>
      </c>
      <c r="E92" s="121" t="s">
        <v>99</v>
      </c>
      <c r="F92" s="122">
        <v>79.048000000000002</v>
      </c>
      <c r="G92" s="121">
        <v>19</v>
      </c>
      <c r="H92" s="121">
        <v>88</v>
      </c>
      <c r="I92" s="123">
        <v>0.21590909090909091</v>
      </c>
    </row>
    <row r="93" spans="1:9" x14ac:dyDescent="0.25">
      <c r="A93" s="121">
        <v>91</v>
      </c>
      <c r="B93" s="121" t="s">
        <v>534</v>
      </c>
      <c r="C93" s="121">
        <v>2017013031</v>
      </c>
      <c r="D93" s="121" t="s">
        <v>120</v>
      </c>
      <c r="E93" s="121" t="s">
        <v>99</v>
      </c>
      <c r="F93" s="122">
        <v>78.734999999999999</v>
      </c>
      <c r="G93" s="121">
        <v>20</v>
      </c>
      <c r="H93" s="121">
        <v>88</v>
      </c>
      <c r="I93" s="123">
        <v>0.22727272727272727</v>
      </c>
    </row>
    <row r="94" spans="1:9" x14ac:dyDescent="0.25">
      <c r="A94" s="121">
        <v>92</v>
      </c>
      <c r="B94" s="121" t="s">
        <v>534</v>
      </c>
      <c r="C94" s="121">
        <v>2017013050</v>
      </c>
      <c r="D94" s="121" t="s">
        <v>121</v>
      </c>
      <c r="E94" s="121" t="s">
        <v>99</v>
      </c>
      <c r="F94" s="122">
        <v>78.635999999999996</v>
      </c>
      <c r="G94" s="121">
        <v>21</v>
      </c>
      <c r="H94" s="121">
        <v>88</v>
      </c>
      <c r="I94" s="123">
        <v>0.23863636363636365</v>
      </c>
    </row>
    <row r="95" spans="1:9" x14ac:dyDescent="0.25">
      <c r="A95" s="121">
        <v>93</v>
      </c>
      <c r="B95" s="121" t="s">
        <v>534</v>
      </c>
      <c r="C95" s="121">
        <v>2017013038</v>
      </c>
      <c r="D95" s="121" t="s">
        <v>122</v>
      </c>
      <c r="E95" s="121" t="s">
        <v>99</v>
      </c>
      <c r="F95" s="122">
        <v>78.25</v>
      </c>
      <c r="G95" s="121">
        <v>22</v>
      </c>
      <c r="H95" s="121">
        <v>88</v>
      </c>
      <c r="I95" s="123">
        <v>0.25</v>
      </c>
    </row>
    <row r="96" spans="1:9" x14ac:dyDescent="0.25">
      <c r="A96" s="121">
        <v>94</v>
      </c>
      <c r="B96" s="121" t="s">
        <v>534</v>
      </c>
      <c r="C96" s="121">
        <v>2017013109</v>
      </c>
      <c r="D96" s="121" t="s">
        <v>123</v>
      </c>
      <c r="E96" s="121" t="s">
        <v>103</v>
      </c>
      <c r="F96" s="122">
        <v>77.935000000000002</v>
      </c>
      <c r="G96" s="121">
        <v>23</v>
      </c>
      <c r="H96" s="121">
        <v>88</v>
      </c>
      <c r="I96" s="123">
        <v>0.26136363636363635</v>
      </c>
    </row>
    <row r="97" spans="1:9" x14ac:dyDescent="0.25">
      <c r="A97" s="121">
        <v>95</v>
      </c>
      <c r="B97" s="121" t="s">
        <v>534</v>
      </c>
      <c r="C97" s="121">
        <v>2017013081</v>
      </c>
      <c r="D97" s="121" t="s">
        <v>124</v>
      </c>
      <c r="E97" s="121" t="s">
        <v>101</v>
      </c>
      <c r="F97" s="122">
        <v>77.710999999999999</v>
      </c>
      <c r="G97" s="121">
        <v>24</v>
      </c>
      <c r="H97" s="121">
        <v>88</v>
      </c>
      <c r="I97" s="123">
        <v>0.27272727272727271</v>
      </c>
    </row>
    <row r="98" spans="1:9" x14ac:dyDescent="0.25">
      <c r="A98" s="121">
        <v>96</v>
      </c>
      <c r="B98" s="121" t="s">
        <v>534</v>
      </c>
      <c r="C98" s="121">
        <v>2017013037</v>
      </c>
      <c r="D98" s="121" t="s">
        <v>125</v>
      </c>
      <c r="E98" s="121" t="s">
        <v>99</v>
      </c>
      <c r="F98" s="122">
        <v>77.25</v>
      </c>
      <c r="G98" s="121">
        <v>25</v>
      </c>
      <c r="H98" s="121">
        <v>88</v>
      </c>
      <c r="I98" s="123">
        <v>0.28409090909090912</v>
      </c>
    </row>
    <row r="99" spans="1:9" x14ac:dyDescent="0.25">
      <c r="A99" s="121">
        <v>97</v>
      </c>
      <c r="B99" s="121" t="s">
        <v>534</v>
      </c>
      <c r="C99" s="121">
        <v>2017013077</v>
      </c>
      <c r="D99" s="121" t="s">
        <v>126</v>
      </c>
      <c r="E99" s="121" t="s">
        <v>101</v>
      </c>
      <c r="F99" s="122">
        <v>77.210000000000008</v>
      </c>
      <c r="G99" s="121">
        <v>26</v>
      </c>
      <c r="H99" s="121">
        <v>88</v>
      </c>
      <c r="I99" s="123">
        <v>0.29545454545454547</v>
      </c>
    </row>
    <row r="100" spans="1:9" x14ac:dyDescent="0.25">
      <c r="A100" s="124">
        <v>98</v>
      </c>
      <c r="B100" s="124" t="s">
        <v>534</v>
      </c>
      <c r="C100" s="124">
        <v>2017013101</v>
      </c>
      <c r="D100" s="124" t="s">
        <v>127</v>
      </c>
      <c r="E100" s="124" t="s">
        <v>103</v>
      </c>
      <c r="F100" s="125">
        <v>76.959000000000003</v>
      </c>
      <c r="G100" s="124">
        <v>27</v>
      </c>
      <c r="H100" s="124">
        <v>88</v>
      </c>
      <c r="I100" s="126">
        <v>0.307</v>
      </c>
    </row>
    <row r="101" spans="1:9" x14ac:dyDescent="0.25">
      <c r="A101" s="115">
        <v>99</v>
      </c>
      <c r="B101" s="115" t="s">
        <v>532</v>
      </c>
      <c r="C101" s="115">
        <v>2018013000</v>
      </c>
      <c r="D101" s="115" t="s">
        <v>128</v>
      </c>
      <c r="E101" s="115" t="s">
        <v>129</v>
      </c>
      <c r="F101" s="116">
        <v>86.739722222222198</v>
      </c>
      <c r="G101" s="115">
        <v>1</v>
      </c>
      <c r="H101" s="115">
        <v>94</v>
      </c>
      <c r="I101" s="117">
        <v>1.0638297872340399E-2</v>
      </c>
    </row>
    <row r="102" spans="1:9" x14ac:dyDescent="0.25">
      <c r="A102" s="115">
        <v>100</v>
      </c>
      <c r="B102" s="115" t="s">
        <v>532</v>
      </c>
      <c r="C102" s="115">
        <v>2018012960</v>
      </c>
      <c r="D102" s="115" t="s">
        <v>130</v>
      </c>
      <c r="E102" s="115" t="s">
        <v>131</v>
      </c>
      <c r="F102" s="116">
        <v>83.004999999999995</v>
      </c>
      <c r="G102" s="115">
        <v>2</v>
      </c>
      <c r="H102" s="115">
        <v>94</v>
      </c>
      <c r="I102" s="117">
        <v>2.1276595744680899E-2</v>
      </c>
    </row>
    <row r="103" spans="1:9" x14ac:dyDescent="0.25">
      <c r="A103" s="115">
        <v>101</v>
      </c>
      <c r="B103" s="115" t="s">
        <v>532</v>
      </c>
      <c r="C103" s="115">
        <v>2018013027</v>
      </c>
      <c r="D103" s="115" t="s">
        <v>132</v>
      </c>
      <c r="E103" s="115" t="s">
        <v>133</v>
      </c>
      <c r="F103" s="116">
        <v>82.887146464646506</v>
      </c>
      <c r="G103" s="115">
        <v>3</v>
      </c>
      <c r="H103" s="115">
        <v>94</v>
      </c>
      <c r="I103" s="117">
        <v>3.1914893617021302E-2</v>
      </c>
    </row>
    <row r="104" spans="1:9" x14ac:dyDescent="0.25">
      <c r="A104" s="115">
        <v>102</v>
      </c>
      <c r="B104" s="115" t="s">
        <v>532</v>
      </c>
      <c r="C104" s="115">
        <v>2017013792</v>
      </c>
      <c r="D104" s="115" t="s">
        <v>134</v>
      </c>
      <c r="E104" s="115" t="s">
        <v>131</v>
      </c>
      <c r="F104" s="116">
        <v>82.79</v>
      </c>
      <c r="G104" s="115">
        <v>4</v>
      </c>
      <c r="H104" s="115">
        <v>94</v>
      </c>
      <c r="I104" s="117">
        <v>4.2553191489361701E-2</v>
      </c>
    </row>
    <row r="105" spans="1:9" x14ac:dyDescent="0.25">
      <c r="A105" s="115">
        <v>103</v>
      </c>
      <c r="B105" s="115" t="s">
        <v>532</v>
      </c>
      <c r="C105" s="115">
        <v>2018012986</v>
      </c>
      <c r="D105" s="115" t="s">
        <v>135</v>
      </c>
      <c r="E105" s="115" t="s">
        <v>129</v>
      </c>
      <c r="F105" s="116">
        <v>82.331911764705794</v>
      </c>
      <c r="G105" s="115">
        <v>5</v>
      </c>
      <c r="H105" s="115">
        <v>94</v>
      </c>
      <c r="I105" s="117">
        <v>5.31914893617021E-2</v>
      </c>
    </row>
    <row r="106" spans="1:9" x14ac:dyDescent="0.25">
      <c r="A106" s="115">
        <v>104</v>
      </c>
      <c r="B106" s="115" t="s">
        <v>532</v>
      </c>
      <c r="C106" s="115">
        <v>2018012963</v>
      </c>
      <c r="D106" s="115" t="s">
        <v>136</v>
      </c>
      <c r="E106" s="115" t="s">
        <v>131</v>
      </c>
      <c r="F106" s="116">
        <v>80.959999999999994</v>
      </c>
      <c r="G106" s="115">
        <v>6</v>
      </c>
      <c r="H106" s="115">
        <v>94</v>
      </c>
      <c r="I106" s="117">
        <v>6.3829787234042507E-2</v>
      </c>
    </row>
    <row r="107" spans="1:9" x14ac:dyDescent="0.25">
      <c r="A107" s="115">
        <v>105</v>
      </c>
      <c r="B107" s="115" t="s">
        <v>532</v>
      </c>
      <c r="C107" s="115">
        <v>2018013002</v>
      </c>
      <c r="D107" s="115" t="s">
        <v>137</v>
      </c>
      <c r="E107" s="115" t="s">
        <v>129</v>
      </c>
      <c r="F107" s="116">
        <v>80.594999999999999</v>
      </c>
      <c r="G107" s="115">
        <v>7</v>
      </c>
      <c r="H107" s="115">
        <v>94</v>
      </c>
      <c r="I107" s="117">
        <v>7.4468085106383003E-2</v>
      </c>
    </row>
    <row r="108" spans="1:9" x14ac:dyDescent="0.25">
      <c r="A108" s="115">
        <v>106</v>
      </c>
      <c r="B108" s="115" t="s">
        <v>532</v>
      </c>
      <c r="C108" s="115">
        <v>2018012973</v>
      </c>
      <c r="D108" s="115" t="s">
        <v>138</v>
      </c>
      <c r="E108" s="115" t="s">
        <v>131</v>
      </c>
      <c r="F108" s="116">
        <v>80.47</v>
      </c>
      <c r="G108" s="115">
        <v>8</v>
      </c>
      <c r="H108" s="115">
        <v>94</v>
      </c>
      <c r="I108" s="117">
        <v>8.5106382978723402E-2</v>
      </c>
    </row>
    <row r="109" spans="1:9" x14ac:dyDescent="0.25">
      <c r="A109" s="115">
        <v>107</v>
      </c>
      <c r="B109" s="115" t="s">
        <v>532</v>
      </c>
      <c r="C109" s="115">
        <v>2018013032</v>
      </c>
      <c r="D109" s="115" t="s">
        <v>139</v>
      </c>
      <c r="E109" s="115" t="s">
        <v>133</v>
      </c>
      <c r="F109" s="116">
        <v>80.095277777777795</v>
      </c>
      <c r="G109" s="115">
        <v>9</v>
      </c>
      <c r="H109" s="115">
        <v>94</v>
      </c>
      <c r="I109" s="117">
        <v>9.5744680851063801E-2</v>
      </c>
    </row>
    <row r="110" spans="1:9" x14ac:dyDescent="0.25">
      <c r="A110" s="118">
        <v>108</v>
      </c>
      <c r="B110" s="118" t="s">
        <v>533</v>
      </c>
      <c r="C110" s="118">
        <v>2018012970</v>
      </c>
      <c r="D110" s="118" t="s">
        <v>140</v>
      </c>
      <c r="E110" s="118" t="s">
        <v>131</v>
      </c>
      <c r="F110" s="119">
        <v>79.489999999999995</v>
      </c>
      <c r="G110" s="118">
        <v>10</v>
      </c>
      <c r="H110" s="118">
        <v>94</v>
      </c>
      <c r="I110" s="120">
        <v>0.10638297872340401</v>
      </c>
    </row>
    <row r="111" spans="1:9" x14ac:dyDescent="0.25">
      <c r="A111" s="118">
        <v>109</v>
      </c>
      <c r="B111" s="118" t="s">
        <v>533</v>
      </c>
      <c r="C111" s="118">
        <v>2018013023</v>
      </c>
      <c r="D111" s="118" t="s">
        <v>141</v>
      </c>
      <c r="E111" s="118" t="s">
        <v>133</v>
      </c>
      <c r="F111" s="119">
        <v>79.469444444444406</v>
      </c>
      <c r="G111" s="118">
        <v>11</v>
      </c>
      <c r="H111" s="118">
        <v>94</v>
      </c>
      <c r="I111" s="120">
        <v>0.117021276595745</v>
      </c>
    </row>
    <row r="112" spans="1:9" x14ac:dyDescent="0.25">
      <c r="A112" s="118">
        <v>110</v>
      </c>
      <c r="B112" s="118" t="s">
        <v>533</v>
      </c>
      <c r="C112" s="118">
        <v>2018013004</v>
      </c>
      <c r="D112" s="118" t="s">
        <v>142</v>
      </c>
      <c r="E112" s="118" t="s">
        <v>129</v>
      </c>
      <c r="F112" s="119">
        <v>79.260277777777702</v>
      </c>
      <c r="G112" s="118">
        <v>12</v>
      </c>
      <c r="H112" s="118">
        <v>94</v>
      </c>
      <c r="I112" s="120">
        <v>0.12765957446808501</v>
      </c>
    </row>
    <row r="113" spans="1:9" x14ac:dyDescent="0.25">
      <c r="A113" s="118">
        <v>111</v>
      </c>
      <c r="B113" s="118" t="s">
        <v>533</v>
      </c>
      <c r="C113" s="118">
        <v>2018013001</v>
      </c>
      <c r="D113" s="118" t="s">
        <v>143</v>
      </c>
      <c r="E113" s="118" t="s">
        <v>129</v>
      </c>
      <c r="F113" s="119">
        <v>78.330833333333302</v>
      </c>
      <c r="G113" s="118">
        <v>13</v>
      </c>
      <c r="H113" s="118">
        <v>94</v>
      </c>
      <c r="I113" s="120">
        <v>0.13829787234042601</v>
      </c>
    </row>
    <row r="114" spans="1:9" x14ac:dyDescent="0.25">
      <c r="A114" s="118">
        <v>112</v>
      </c>
      <c r="B114" s="118" t="s">
        <v>533</v>
      </c>
      <c r="C114" s="118">
        <v>2018012971</v>
      </c>
      <c r="D114" s="118" t="s">
        <v>144</v>
      </c>
      <c r="E114" s="118" t="s">
        <v>131</v>
      </c>
      <c r="F114" s="119">
        <v>78.319999999999993</v>
      </c>
      <c r="G114" s="118">
        <v>14</v>
      </c>
      <c r="H114" s="118">
        <v>94</v>
      </c>
      <c r="I114" s="120">
        <v>0.14893617021276601</v>
      </c>
    </row>
    <row r="115" spans="1:9" x14ac:dyDescent="0.25">
      <c r="A115" s="118">
        <v>113</v>
      </c>
      <c r="B115" s="118" t="s">
        <v>533</v>
      </c>
      <c r="C115" s="118">
        <v>2018012949</v>
      </c>
      <c r="D115" s="118" t="s">
        <v>145</v>
      </c>
      <c r="E115" s="118" t="s">
        <v>131</v>
      </c>
      <c r="F115" s="119">
        <v>78.09</v>
      </c>
      <c r="G115" s="118">
        <v>15</v>
      </c>
      <c r="H115" s="118">
        <v>94</v>
      </c>
      <c r="I115" s="120">
        <v>0.159574468085106</v>
      </c>
    </row>
    <row r="116" spans="1:9" x14ac:dyDescent="0.25">
      <c r="A116" s="118">
        <v>114</v>
      </c>
      <c r="B116" s="118" t="s">
        <v>533</v>
      </c>
      <c r="C116" s="118">
        <v>2018012993</v>
      </c>
      <c r="D116" s="118" t="s">
        <v>146</v>
      </c>
      <c r="E116" s="118" t="s">
        <v>129</v>
      </c>
      <c r="F116" s="119">
        <v>78.025476190476098</v>
      </c>
      <c r="G116" s="118">
        <v>16</v>
      </c>
      <c r="H116" s="118">
        <v>94</v>
      </c>
      <c r="I116" s="120">
        <v>0.170212765957447</v>
      </c>
    </row>
    <row r="117" spans="1:9" x14ac:dyDescent="0.25">
      <c r="A117" s="118">
        <v>115</v>
      </c>
      <c r="B117" s="118" t="s">
        <v>533</v>
      </c>
      <c r="C117" s="118">
        <v>2018013019</v>
      </c>
      <c r="D117" s="118" t="s">
        <v>147</v>
      </c>
      <c r="E117" s="118" t="s">
        <v>133</v>
      </c>
      <c r="F117" s="119">
        <v>77.827070707070703</v>
      </c>
      <c r="G117" s="118">
        <v>17</v>
      </c>
      <c r="H117" s="118">
        <v>94</v>
      </c>
      <c r="I117" s="120">
        <v>0.180851063829787</v>
      </c>
    </row>
    <row r="118" spans="1:9" x14ac:dyDescent="0.25">
      <c r="A118" s="118">
        <v>116</v>
      </c>
      <c r="B118" s="118" t="s">
        <v>533</v>
      </c>
      <c r="C118" s="118">
        <v>2018012980</v>
      </c>
      <c r="D118" s="118" t="s">
        <v>148</v>
      </c>
      <c r="E118" s="118" t="s">
        <v>129</v>
      </c>
      <c r="F118" s="119">
        <v>77.711666666666602</v>
      </c>
      <c r="G118" s="118">
        <v>18</v>
      </c>
      <c r="H118" s="118">
        <v>94</v>
      </c>
      <c r="I118" s="120">
        <v>0.19148936170212799</v>
      </c>
    </row>
    <row r="119" spans="1:9" x14ac:dyDescent="0.25">
      <c r="A119" s="118">
        <v>117</v>
      </c>
      <c r="B119" s="118" t="s">
        <v>533</v>
      </c>
      <c r="C119" s="118">
        <v>2018013029</v>
      </c>
      <c r="D119" s="118" t="s">
        <v>149</v>
      </c>
      <c r="E119" s="118" t="s">
        <v>133</v>
      </c>
      <c r="F119" s="119">
        <v>77.463888888888903</v>
      </c>
      <c r="G119" s="118">
        <v>19</v>
      </c>
      <c r="H119" s="118">
        <v>94</v>
      </c>
      <c r="I119" s="120">
        <v>0.20212765957446799</v>
      </c>
    </row>
    <row r="120" spans="1:9" x14ac:dyDescent="0.25">
      <c r="A120" s="121">
        <v>118</v>
      </c>
      <c r="B120" s="121" t="s">
        <v>534</v>
      </c>
      <c r="C120" s="121">
        <v>2018012966</v>
      </c>
      <c r="D120" s="121" t="s">
        <v>150</v>
      </c>
      <c r="E120" s="121" t="s">
        <v>131</v>
      </c>
      <c r="F120" s="122">
        <v>77.319999999999993</v>
      </c>
      <c r="G120" s="121">
        <v>20</v>
      </c>
      <c r="H120" s="121">
        <v>94</v>
      </c>
      <c r="I120" s="123">
        <v>0.21276595744680901</v>
      </c>
    </row>
    <row r="121" spans="1:9" x14ac:dyDescent="0.25">
      <c r="A121" s="121">
        <v>119</v>
      </c>
      <c r="B121" s="121" t="s">
        <v>534</v>
      </c>
      <c r="C121" s="121">
        <v>2018013020</v>
      </c>
      <c r="D121" s="121" t="s">
        <v>151</v>
      </c>
      <c r="E121" s="121" t="s">
        <v>133</v>
      </c>
      <c r="F121" s="122">
        <v>76.778333333333293</v>
      </c>
      <c r="G121" s="121">
        <v>21</v>
      </c>
      <c r="H121" s="121">
        <v>94</v>
      </c>
      <c r="I121" s="123">
        <v>0.22340425531914901</v>
      </c>
    </row>
    <row r="122" spans="1:9" x14ac:dyDescent="0.25">
      <c r="A122" s="121">
        <v>120</v>
      </c>
      <c r="B122" s="121" t="s">
        <v>534</v>
      </c>
      <c r="C122" s="121">
        <v>2018012950</v>
      </c>
      <c r="D122" s="121" t="s">
        <v>152</v>
      </c>
      <c r="E122" s="121" t="s">
        <v>131</v>
      </c>
      <c r="F122" s="122">
        <v>76.41</v>
      </c>
      <c r="G122" s="121">
        <v>22</v>
      </c>
      <c r="H122" s="121">
        <v>94</v>
      </c>
      <c r="I122" s="123">
        <v>0.23404255319148901</v>
      </c>
    </row>
    <row r="123" spans="1:9" x14ac:dyDescent="0.25">
      <c r="A123" s="121">
        <v>121</v>
      </c>
      <c r="B123" s="121" t="s">
        <v>534</v>
      </c>
      <c r="C123" s="121">
        <v>2018012953</v>
      </c>
      <c r="D123" s="121" t="s">
        <v>153</v>
      </c>
      <c r="E123" s="121" t="s">
        <v>131</v>
      </c>
      <c r="F123" s="122">
        <v>76.405000000000001</v>
      </c>
      <c r="G123" s="121">
        <v>22</v>
      </c>
      <c r="H123" s="121">
        <v>94</v>
      </c>
      <c r="I123" s="123">
        <v>0.23404255319148937</v>
      </c>
    </row>
    <row r="124" spans="1:9" x14ac:dyDescent="0.25">
      <c r="A124" s="121">
        <v>122</v>
      </c>
      <c r="B124" s="121" t="s">
        <v>534</v>
      </c>
      <c r="C124" s="121">
        <v>2018012948</v>
      </c>
      <c r="D124" s="121" t="s">
        <v>154</v>
      </c>
      <c r="E124" s="121" t="s">
        <v>131</v>
      </c>
      <c r="F124" s="122">
        <v>76.36</v>
      </c>
      <c r="G124" s="121">
        <v>24</v>
      </c>
      <c r="H124" s="121">
        <v>94</v>
      </c>
      <c r="I124" s="123">
        <v>0.25531914893617019</v>
      </c>
    </row>
    <row r="125" spans="1:9" x14ac:dyDescent="0.25">
      <c r="A125" s="121">
        <v>123</v>
      </c>
      <c r="B125" s="121" t="s">
        <v>534</v>
      </c>
      <c r="C125" s="121">
        <v>2017010216</v>
      </c>
      <c r="D125" s="121" t="s">
        <v>155</v>
      </c>
      <c r="E125" s="121" t="s">
        <v>129</v>
      </c>
      <c r="F125" s="122">
        <v>76.355797101449298</v>
      </c>
      <c r="G125" s="121">
        <v>24</v>
      </c>
      <c r="H125" s="121">
        <v>94</v>
      </c>
      <c r="I125" s="123">
        <v>0.25531914893617019</v>
      </c>
    </row>
    <row r="126" spans="1:9" x14ac:dyDescent="0.25">
      <c r="A126" s="121">
        <v>124</v>
      </c>
      <c r="B126" s="121" t="s">
        <v>534</v>
      </c>
      <c r="C126" s="121">
        <v>2018012999</v>
      </c>
      <c r="D126" s="121" t="s">
        <v>156</v>
      </c>
      <c r="E126" s="121" t="s">
        <v>129</v>
      </c>
      <c r="F126" s="122">
        <v>76.352500000000006</v>
      </c>
      <c r="G126" s="121">
        <v>26</v>
      </c>
      <c r="H126" s="121">
        <v>94</v>
      </c>
      <c r="I126" s="123">
        <v>0.27659574468085102</v>
      </c>
    </row>
    <row r="127" spans="1:9" x14ac:dyDescent="0.25">
      <c r="A127" s="121">
        <v>125</v>
      </c>
      <c r="B127" s="121" t="s">
        <v>534</v>
      </c>
      <c r="C127" s="121">
        <v>2018012946</v>
      </c>
      <c r="D127" s="121" t="s">
        <v>157</v>
      </c>
      <c r="E127" s="121" t="s">
        <v>131</v>
      </c>
      <c r="F127" s="122">
        <v>76.33</v>
      </c>
      <c r="G127" s="121">
        <v>27</v>
      </c>
      <c r="H127" s="121">
        <v>94</v>
      </c>
      <c r="I127" s="123">
        <v>0.28723404255319201</v>
      </c>
    </row>
    <row r="128" spans="1:9" x14ac:dyDescent="0.25">
      <c r="A128" s="121">
        <v>126</v>
      </c>
      <c r="B128" s="121" t="s">
        <v>534</v>
      </c>
      <c r="C128" s="121">
        <v>2018012974</v>
      </c>
      <c r="D128" s="121" t="s">
        <v>158</v>
      </c>
      <c r="E128" s="121" t="s">
        <v>131</v>
      </c>
      <c r="F128" s="122">
        <v>75.908000000000001</v>
      </c>
      <c r="G128" s="121">
        <v>28</v>
      </c>
      <c r="H128" s="121">
        <v>94</v>
      </c>
      <c r="I128" s="123">
        <v>0.29787234042553201</v>
      </c>
    </row>
    <row r="129" spans="1:9" x14ac:dyDescent="0.25">
      <c r="A129" s="115">
        <v>127</v>
      </c>
      <c r="B129" s="115" t="s">
        <v>532</v>
      </c>
      <c r="C129" s="115">
        <v>2018013043</v>
      </c>
      <c r="D129" s="115" t="s">
        <v>160</v>
      </c>
      <c r="E129" s="115" t="s">
        <v>161</v>
      </c>
      <c r="F129" s="116">
        <v>83.980533553355301</v>
      </c>
      <c r="G129" s="115">
        <v>1</v>
      </c>
      <c r="H129" s="115">
        <v>90</v>
      </c>
      <c r="I129" s="117">
        <v>1.1111111111111112E-2</v>
      </c>
    </row>
    <row r="130" spans="1:9" x14ac:dyDescent="0.25">
      <c r="A130" s="115">
        <v>128</v>
      </c>
      <c r="B130" s="115" t="s">
        <v>532</v>
      </c>
      <c r="C130" s="115">
        <v>2018013063</v>
      </c>
      <c r="D130" s="115" t="s">
        <v>162</v>
      </c>
      <c r="E130" s="115" t="s">
        <v>161</v>
      </c>
      <c r="F130" s="116">
        <v>81.942359735973582</v>
      </c>
      <c r="G130" s="115">
        <v>2</v>
      </c>
      <c r="H130" s="115">
        <v>90</v>
      </c>
      <c r="I130" s="117">
        <v>2.2222222222222223E-2</v>
      </c>
    </row>
    <row r="131" spans="1:9" x14ac:dyDescent="0.25">
      <c r="A131" s="115">
        <v>129</v>
      </c>
      <c r="B131" s="115" t="s">
        <v>532</v>
      </c>
      <c r="C131" s="115">
        <v>2018013088</v>
      </c>
      <c r="D131" s="115" t="s">
        <v>163</v>
      </c>
      <c r="E131" s="115" t="s">
        <v>164</v>
      </c>
      <c r="F131" s="116">
        <v>81.739999999999995</v>
      </c>
      <c r="G131" s="115">
        <v>3</v>
      </c>
      <c r="H131" s="115">
        <v>90</v>
      </c>
      <c r="I131" s="117">
        <v>3.3333333333333333E-2</v>
      </c>
    </row>
    <row r="132" spans="1:9" x14ac:dyDescent="0.25">
      <c r="A132" s="115">
        <v>130</v>
      </c>
      <c r="B132" s="115" t="s">
        <v>532</v>
      </c>
      <c r="C132" s="115">
        <v>2017013504</v>
      </c>
      <c r="D132" s="115" t="s">
        <v>165</v>
      </c>
      <c r="E132" s="115" t="s">
        <v>161</v>
      </c>
      <c r="F132" s="116">
        <v>81.522729885057501</v>
      </c>
      <c r="G132" s="115">
        <v>4</v>
      </c>
      <c r="H132" s="115">
        <v>90</v>
      </c>
      <c r="I132" s="117">
        <v>4.4444444444444446E-2</v>
      </c>
    </row>
    <row r="133" spans="1:9" x14ac:dyDescent="0.25">
      <c r="A133" s="115">
        <v>131</v>
      </c>
      <c r="B133" s="115" t="s">
        <v>532</v>
      </c>
      <c r="C133" s="115">
        <v>2018013079</v>
      </c>
      <c r="D133" s="115" t="s">
        <v>166</v>
      </c>
      <c r="E133" s="115" t="s">
        <v>164</v>
      </c>
      <c r="F133" s="116">
        <v>81.190000000000012</v>
      </c>
      <c r="G133" s="115">
        <v>5</v>
      </c>
      <c r="H133" s="115">
        <v>90</v>
      </c>
      <c r="I133" s="117">
        <v>5.5555555555555552E-2</v>
      </c>
    </row>
    <row r="134" spans="1:9" x14ac:dyDescent="0.25">
      <c r="A134" s="115">
        <v>132</v>
      </c>
      <c r="B134" s="115" t="s">
        <v>532</v>
      </c>
      <c r="C134" s="115">
        <v>2018013075</v>
      </c>
      <c r="D134" s="115" t="s">
        <v>167</v>
      </c>
      <c r="E134" s="115" t="s">
        <v>164</v>
      </c>
      <c r="F134" s="116">
        <v>80.529999999999987</v>
      </c>
      <c r="G134" s="115">
        <v>6</v>
      </c>
      <c r="H134" s="115">
        <v>90</v>
      </c>
      <c r="I134" s="117">
        <v>6.6666666666666666E-2</v>
      </c>
    </row>
    <row r="135" spans="1:9" x14ac:dyDescent="0.25">
      <c r="A135" s="115">
        <v>133</v>
      </c>
      <c r="B135" s="115" t="s">
        <v>532</v>
      </c>
      <c r="C135" s="115">
        <v>2018013109</v>
      </c>
      <c r="D135" s="115" t="s">
        <v>168</v>
      </c>
      <c r="E135" s="115" t="s">
        <v>169</v>
      </c>
      <c r="F135" s="116">
        <v>80.342271727172701</v>
      </c>
      <c r="G135" s="115">
        <v>7</v>
      </c>
      <c r="H135" s="115">
        <v>90</v>
      </c>
      <c r="I135" s="117">
        <v>7.7777777777777779E-2</v>
      </c>
    </row>
    <row r="136" spans="1:9" x14ac:dyDescent="0.25">
      <c r="A136" s="115">
        <v>134</v>
      </c>
      <c r="B136" s="115" t="s">
        <v>532</v>
      </c>
      <c r="C136" s="115">
        <v>2018013082</v>
      </c>
      <c r="D136" s="115" t="s">
        <v>170</v>
      </c>
      <c r="E136" s="115" t="s">
        <v>164</v>
      </c>
      <c r="F136" s="116">
        <v>80.199999999999989</v>
      </c>
      <c r="G136" s="115">
        <v>8</v>
      </c>
      <c r="H136" s="115">
        <v>90</v>
      </c>
      <c r="I136" s="117">
        <v>8.8888888888888892E-2</v>
      </c>
    </row>
    <row r="137" spans="1:9" x14ac:dyDescent="0.25">
      <c r="A137" s="115">
        <v>135</v>
      </c>
      <c r="B137" s="115" t="s">
        <v>532</v>
      </c>
      <c r="C137" s="115">
        <v>2018013066</v>
      </c>
      <c r="D137" s="115" t="s">
        <v>171</v>
      </c>
      <c r="E137" s="115" t="s">
        <v>161</v>
      </c>
      <c r="F137" s="116">
        <v>80.104053905390515</v>
      </c>
      <c r="G137" s="115">
        <v>9</v>
      </c>
      <c r="H137" s="115">
        <v>90</v>
      </c>
      <c r="I137" s="117">
        <v>0.1</v>
      </c>
    </row>
    <row r="138" spans="1:9" x14ac:dyDescent="0.25">
      <c r="A138" s="118">
        <v>136</v>
      </c>
      <c r="B138" s="118" t="s">
        <v>533</v>
      </c>
      <c r="C138" s="118">
        <v>2018013097</v>
      </c>
      <c r="D138" s="118" t="s">
        <v>172</v>
      </c>
      <c r="E138" s="118" t="s">
        <v>164</v>
      </c>
      <c r="F138" s="119">
        <v>79.490000000000009</v>
      </c>
      <c r="G138" s="118">
        <v>10</v>
      </c>
      <c r="H138" s="118">
        <v>90</v>
      </c>
      <c r="I138" s="120">
        <v>0.1111111111111111</v>
      </c>
    </row>
    <row r="139" spans="1:9" x14ac:dyDescent="0.25">
      <c r="A139" s="118">
        <v>137</v>
      </c>
      <c r="B139" s="118" t="s">
        <v>533</v>
      </c>
      <c r="C139" s="118">
        <v>2018013120</v>
      </c>
      <c r="D139" s="118" t="s">
        <v>173</v>
      </c>
      <c r="E139" s="118" t="s">
        <v>169</v>
      </c>
      <c r="F139" s="119">
        <v>79.260770077007706</v>
      </c>
      <c r="G139" s="118">
        <v>11</v>
      </c>
      <c r="H139" s="118">
        <v>90</v>
      </c>
      <c r="I139" s="120">
        <v>0.12222222222222222</v>
      </c>
    </row>
    <row r="140" spans="1:9" x14ac:dyDescent="0.25">
      <c r="A140" s="118">
        <v>138</v>
      </c>
      <c r="B140" s="118" t="s">
        <v>533</v>
      </c>
      <c r="C140" s="118">
        <v>2018013106</v>
      </c>
      <c r="D140" s="118" t="s">
        <v>174</v>
      </c>
      <c r="E140" s="118" t="s">
        <v>169</v>
      </c>
      <c r="F140" s="119">
        <v>79.199141914191401</v>
      </c>
      <c r="G140" s="118">
        <v>12</v>
      </c>
      <c r="H140" s="118">
        <v>90</v>
      </c>
      <c r="I140" s="120">
        <v>0.13333333333333333</v>
      </c>
    </row>
    <row r="141" spans="1:9" x14ac:dyDescent="0.25">
      <c r="A141" s="118">
        <v>139</v>
      </c>
      <c r="B141" s="118" t="s">
        <v>533</v>
      </c>
      <c r="C141" s="118">
        <v>2018013062</v>
      </c>
      <c r="D141" s="118" t="s">
        <v>175</v>
      </c>
      <c r="E141" s="118" t="s">
        <v>161</v>
      </c>
      <c r="F141" s="119">
        <v>79.172057205720591</v>
      </c>
      <c r="G141" s="118">
        <v>13</v>
      </c>
      <c r="H141" s="118">
        <v>90</v>
      </c>
      <c r="I141" s="120">
        <v>0.14444444444444443</v>
      </c>
    </row>
    <row r="142" spans="1:9" x14ac:dyDescent="0.25">
      <c r="A142" s="118">
        <v>140</v>
      </c>
      <c r="B142" s="118" t="s">
        <v>533</v>
      </c>
      <c r="C142" s="118">
        <v>2018013071</v>
      </c>
      <c r="D142" s="118" t="s">
        <v>176</v>
      </c>
      <c r="E142" s="118" t="s">
        <v>164</v>
      </c>
      <c r="F142" s="119">
        <v>78.819999999999993</v>
      </c>
      <c r="G142" s="118">
        <v>14</v>
      </c>
      <c r="H142" s="118">
        <v>90</v>
      </c>
      <c r="I142" s="120">
        <v>0.15555555555555556</v>
      </c>
    </row>
    <row r="143" spans="1:9" x14ac:dyDescent="0.25">
      <c r="A143" s="118">
        <v>141</v>
      </c>
      <c r="B143" s="118" t="s">
        <v>533</v>
      </c>
      <c r="C143" s="118">
        <v>2018013085</v>
      </c>
      <c r="D143" s="118" t="s">
        <v>177</v>
      </c>
      <c r="E143" s="118" t="s">
        <v>164</v>
      </c>
      <c r="F143" s="119">
        <v>78.440000000000012</v>
      </c>
      <c r="G143" s="118">
        <v>15</v>
      </c>
      <c r="H143" s="118">
        <v>90</v>
      </c>
      <c r="I143" s="120">
        <v>0.16666666666666666</v>
      </c>
    </row>
    <row r="144" spans="1:9" x14ac:dyDescent="0.25">
      <c r="A144" s="118">
        <v>142</v>
      </c>
      <c r="B144" s="118" t="s">
        <v>533</v>
      </c>
      <c r="C144" s="118">
        <v>2018013068</v>
      </c>
      <c r="D144" s="118" t="s">
        <v>178</v>
      </c>
      <c r="E144" s="118" t="s">
        <v>164</v>
      </c>
      <c r="F144" s="119">
        <v>78.38000000000001</v>
      </c>
      <c r="G144" s="118">
        <v>16</v>
      </c>
      <c r="H144" s="118">
        <v>90</v>
      </c>
      <c r="I144" s="120">
        <v>0.17777777777777778</v>
      </c>
    </row>
    <row r="145" spans="1:9" x14ac:dyDescent="0.25">
      <c r="A145" s="118">
        <v>143</v>
      </c>
      <c r="B145" s="118" t="s">
        <v>533</v>
      </c>
      <c r="C145" s="118">
        <v>2018013105</v>
      </c>
      <c r="D145" s="118" t="s">
        <v>179</v>
      </c>
      <c r="E145" s="118" t="s">
        <v>169</v>
      </c>
      <c r="F145" s="119">
        <v>78.023985148514797</v>
      </c>
      <c r="G145" s="118">
        <v>17</v>
      </c>
      <c r="H145" s="118">
        <v>90</v>
      </c>
      <c r="I145" s="120">
        <v>0.18888888888888888</v>
      </c>
    </row>
    <row r="146" spans="1:9" x14ac:dyDescent="0.25">
      <c r="A146" s="118">
        <v>144</v>
      </c>
      <c r="B146" s="118" t="s">
        <v>533</v>
      </c>
      <c r="C146" s="118">
        <v>2018013116</v>
      </c>
      <c r="D146" s="118" t="s">
        <v>180</v>
      </c>
      <c r="E146" s="118" t="s">
        <v>169</v>
      </c>
      <c r="F146" s="119">
        <v>77.472700770076983</v>
      </c>
      <c r="G146" s="118">
        <v>18</v>
      </c>
      <c r="H146" s="118">
        <v>90</v>
      </c>
      <c r="I146" s="120">
        <v>0.2</v>
      </c>
    </row>
    <row r="147" spans="1:9" x14ac:dyDescent="0.25">
      <c r="A147" s="121">
        <v>145</v>
      </c>
      <c r="B147" s="121" t="s">
        <v>534</v>
      </c>
      <c r="C147" s="121">
        <v>2018013081</v>
      </c>
      <c r="D147" s="121" t="s">
        <v>181</v>
      </c>
      <c r="E147" s="121" t="s">
        <v>164</v>
      </c>
      <c r="F147" s="122">
        <v>76.78</v>
      </c>
      <c r="G147" s="121">
        <v>19</v>
      </c>
      <c r="H147" s="121">
        <v>90</v>
      </c>
      <c r="I147" s="123">
        <v>0.21111111111111111</v>
      </c>
    </row>
    <row r="148" spans="1:9" x14ac:dyDescent="0.25">
      <c r="A148" s="121">
        <v>146</v>
      </c>
      <c r="B148" s="121" t="s">
        <v>534</v>
      </c>
      <c r="C148" s="121">
        <v>2018013054</v>
      </c>
      <c r="D148" s="121" t="s">
        <v>182</v>
      </c>
      <c r="E148" s="121" t="s">
        <v>161</v>
      </c>
      <c r="F148" s="122">
        <v>76.588033553355316</v>
      </c>
      <c r="G148" s="121">
        <v>20</v>
      </c>
      <c r="H148" s="121">
        <v>90</v>
      </c>
      <c r="I148" s="123">
        <v>0.22222222222222221</v>
      </c>
    </row>
    <row r="149" spans="1:9" x14ac:dyDescent="0.25">
      <c r="A149" s="121">
        <v>147</v>
      </c>
      <c r="B149" s="121" t="s">
        <v>534</v>
      </c>
      <c r="C149" s="121">
        <v>2018013061</v>
      </c>
      <c r="D149" s="121" t="s">
        <v>183</v>
      </c>
      <c r="E149" s="121" t="s">
        <v>161</v>
      </c>
      <c r="F149" s="122">
        <v>76.5818811881188</v>
      </c>
      <c r="G149" s="121">
        <v>21</v>
      </c>
      <c r="H149" s="121">
        <v>90</v>
      </c>
      <c r="I149" s="123">
        <v>0.23333333333333334</v>
      </c>
    </row>
    <row r="150" spans="1:9" x14ac:dyDescent="0.25">
      <c r="A150" s="121">
        <v>148</v>
      </c>
      <c r="B150" s="121" t="s">
        <v>534</v>
      </c>
      <c r="C150" s="121">
        <v>2018013107</v>
      </c>
      <c r="D150" s="121" t="s">
        <v>184</v>
      </c>
      <c r="E150" s="121" t="s">
        <v>169</v>
      </c>
      <c r="F150" s="122">
        <v>76.333468096809696</v>
      </c>
      <c r="G150" s="121">
        <v>22</v>
      </c>
      <c r="H150" s="121">
        <v>90</v>
      </c>
      <c r="I150" s="123">
        <v>0.24444444444444444</v>
      </c>
    </row>
    <row r="151" spans="1:9" x14ac:dyDescent="0.25">
      <c r="A151" s="121">
        <v>149</v>
      </c>
      <c r="B151" s="121" t="s">
        <v>534</v>
      </c>
      <c r="C151" s="121">
        <v>2018013053</v>
      </c>
      <c r="D151" s="121" t="s">
        <v>185</v>
      </c>
      <c r="E151" s="121" t="s">
        <v>161</v>
      </c>
      <c r="F151" s="122">
        <v>76.239650715071505</v>
      </c>
      <c r="G151" s="121">
        <v>23</v>
      </c>
      <c r="H151" s="121">
        <v>90</v>
      </c>
      <c r="I151" s="123">
        <v>0.25555555555555554</v>
      </c>
    </row>
    <row r="152" spans="1:9" x14ac:dyDescent="0.25">
      <c r="A152" s="121">
        <v>150</v>
      </c>
      <c r="B152" s="121" t="s">
        <v>534</v>
      </c>
      <c r="C152" s="121">
        <v>2018013099</v>
      </c>
      <c r="D152" s="121" t="s">
        <v>186</v>
      </c>
      <c r="E152" s="121" t="s">
        <v>169</v>
      </c>
      <c r="F152" s="122">
        <v>76.112101210120997</v>
      </c>
      <c r="G152" s="121">
        <v>24</v>
      </c>
      <c r="H152" s="121">
        <v>90</v>
      </c>
      <c r="I152" s="123">
        <v>0.26666666666666666</v>
      </c>
    </row>
    <row r="153" spans="1:9" x14ac:dyDescent="0.25">
      <c r="A153" s="121">
        <v>151</v>
      </c>
      <c r="B153" s="121" t="s">
        <v>534</v>
      </c>
      <c r="C153" s="121">
        <v>2018013091</v>
      </c>
      <c r="D153" s="121" t="s">
        <v>187</v>
      </c>
      <c r="E153" s="121" t="s">
        <v>164</v>
      </c>
      <c r="F153" s="122">
        <v>75.989999999999995</v>
      </c>
      <c r="G153" s="121">
        <v>25</v>
      </c>
      <c r="H153" s="121">
        <v>90</v>
      </c>
      <c r="I153" s="123">
        <v>0.27777777777777779</v>
      </c>
    </row>
    <row r="154" spans="1:9" x14ac:dyDescent="0.25">
      <c r="A154" s="121">
        <v>152</v>
      </c>
      <c r="B154" s="121" t="s">
        <v>534</v>
      </c>
      <c r="C154" s="121">
        <v>2018013052</v>
      </c>
      <c r="D154" s="121" t="s">
        <v>188</v>
      </c>
      <c r="E154" s="121" t="s">
        <v>161</v>
      </c>
      <c r="F154" s="122">
        <v>75.889865236523605</v>
      </c>
      <c r="G154" s="121">
        <v>26</v>
      </c>
      <c r="H154" s="121">
        <v>90</v>
      </c>
      <c r="I154" s="123">
        <v>0.28888888888888886</v>
      </c>
    </row>
    <row r="155" spans="1:9" x14ac:dyDescent="0.25">
      <c r="A155" s="121">
        <v>153</v>
      </c>
      <c r="B155" s="121" t="s">
        <v>534</v>
      </c>
      <c r="C155" s="121">
        <v>2018013095</v>
      </c>
      <c r="D155" s="121" t="s">
        <v>189</v>
      </c>
      <c r="E155" s="121" t="s">
        <v>164</v>
      </c>
      <c r="F155" s="122">
        <v>75.835000000000008</v>
      </c>
      <c r="G155" s="121">
        <v>27</v>
      </c>
      <c r="H155" s="121">
        <v>90</v>
      </c>
      <c r="I155" s="123">
        <v>0.3</v>
      </c>
    </row>
    <row r="156" spans="1:9" x14ac:dyDescent="0.25">
      <c r="A156" s="115">
        <v>154</v>
      </c>
      <c r="B156" s="115" t="s">
        <v>532</v>
      </c>
      <c r="C156" s="115">
        <v>2018013148</v>
      </c>
      <c r="D156" s="115" t="s">
        <v>196</v>
      </c>
      <c r="E156" s="115" t="s">
        <v>197</v>
      </c>
      <c r="F156" s="116">
        <v>81.943150252525299</v>
      </c>
      <c r="G156" s="115">
        <v>1</v>
      </c>
      <c r="H156" s="115">
        <v>93</v>
      </c>
      <c r="I156" s="117">
        <v>1.0752688172043012E-2</v>
      </c>
    </row>
    <row r="157" spans="1:9" x14ac:dyDescent="0.25">
      <c r="A157" s="115">
        <v>155</v>
      </c>
      <c r="B157" s="115" t="s">
        <v>532</v>
      </c>
      <c r="C157" s="115">
        <v>2017010582</v>
      </c>
      <c r="D157" s="115" t="s">
        <v>198</v>
      </c>
      <c r="E157" s="115" t="s">
        <v>197</v>
      </c>
      <c r="F157" s="116">
        <v>81.373180555555606</v>
      </c>
      <c r="G157" s="115">
        <v>2</v>
      </c>
      <c r="H157" s="115">
        <v>93</v>
      </c>
      <c r="I157" s="117">
        <v>2.1505376344086023E-2</v>
      </c>
    </row>
    <row r="158" spans="1:9" x14ac:dyDescent="0.25">
      <c r="A158" s="115">
        <v>156</v>
      </c>
      <c r="B158" s="115" t="s">
        <v>532</v>
      </c>
      <c r="C158" s="115">
        <v>2018013160</v>
      </c>
      <c r="D158" s="115" t="s">
        <v>199</v>
      </c>
      <c r="E158" s="115" t="s">
        <v>200</v>
      </c>
      <c r="F158" s="116">
        <v>81.184273989898983</v>
      </c>
      <c r="G158" s="115">
        <v>3</v>
      </c>
      <c r="H158" s="115">
        <v>93</v>
      </c>
      <c r="I158" s="117">
        <v>3.2258064516129031E-2</v>
      </c>
    </row>
    <row r="159" spans="1:9" x14ac:dyDescent="0.25">
      <c r="A159" s="115">
        <v>157</v>
      </c>
      <c r="B159" s="115" t="s">
        <v>532</v>
      </c>
      <c r="C159" s="115">
        <v>2018013213</v>
      </c>
      <c r="D159" s="115" t="s">
        <v>201</v>
      </c>
      <c r="E159" s="115" t="s">
        <v>202</v>
      </c>
      <c r="F159" s="116">
        <v>81.035999999999987</v>
      </c>
      <c r="G159" s="115">
        <v>4</v>
      </c>
      <c r="H159" s="115">
        <v>93</v>
      </c>
      <c r="I159" s="117">
        <v>4.3010752688172046E-2</v>
      </c>
    </row>
    <row r="160" spans="1:9" x14ac:dyDescent="0.25">
      <c r="A160" s="115">
        <v>158</v>
      </c>
      <c r="B160" s="115" t="s">
        <v>532</v>
      </c>
      <c r="C160" s="115">
        <v>2017013967</v>
      </c>
      <c r="D160" s="115" t="s">
        <v>203</v>
      </c>
      <c r="E160" s="115" t="s">
        <v>197</v>
      </c>
      <c r="F160" s="116">
        <v>81.035373737373803</v>
      </c>
      <c r="G160" s="115">
        <v>4</v>
      </c>
      <c r="H160" s="115">
        <v>93</v>
      </c>
      <c r="I160" s="117">
        <v>4.3010752688172046E-2</v>
      </c>
    </row>
    <row r="161" spans="1:9" x14ac:dyDescent="0.25">
      <c r="A161" s="115">
        <v>159</v>
      </c>
      <c r="B161" s="115" t="s">
        <v>532</v>
      </c>
      <c r="C161" s="115">
        <v>2018013193</v>
      </c>
      <c r="D161" s="115" t="s">
        <v>204</v>
      </c>
      <c r="E161" s="115" t="s">
        <v>202</v>
      </c>
      <c r="F161" s="116">
        <v>79.438000000000002</v>
      </c>
      <c r="G161" s="115">
        <v>6</v>
      </c>
      <c r="H161" s="115">
        <v>93</v>
      </c>
      <c r="I161" s="117">
        <v>6.4516129032258063E-2</v>
      </c>
    </row>
    <row r="162" spans="1:9" x14ac:dyDescent="0.25">
      <c r="A162" s="115">
        <v>160</v>
      </c>
      <c r="B162" s="115" t="s">
        <v>532</v>
      </c>
      <c r="C162" s="115">
        <v>2018013149</v>
      </c>
      <c r="D162" s="115" t="s">
        <v>205</v>
      </c>
      <c r="E162" s="115" t="s">
        <v>197</v>
      </c>
      <c r="F162" s="116">
        <v>79.209203282828298</v>
      </c>
      <c r="G162" s="115">
        <v>7</v>
      </c>
      <c r="H162" s="115">
        <v>93</v>
      </c>
      <c r="I162" s="117">
        <v>7.5268817204301078E-2</v>
      </c>
    </row>
    <row r="163" spans="1:9" x14ac:dyDescent="0.25">
      <c r="A163" s="115">
        <v>161</v>
      </c>
      <c r="B163" s="115" t="s">
        <v>532</v>
      </c>
      <c r="C163" s="115">
        <v>2018013206</v>
      </c>
      <c r="D163" s="115" t="s">
        <v>206</v>
      </c>
      <c r="E163" s="115" t="s">
        <v>202</v>
      </c>
      <c r="F163" s="116">
        <v>78.846499999999992</v>
      </c>
      <c r="G163" s="115">
        <v>8</v>
      </c>
      <c r="H163" s="115">
        <v>93</v>
      </c>
      <c r="I163" s="117">
        <v>8.6021505376344093E-2</v>
      </c>
    </row>
    <row r="164" spans="1:9" x14ac:dyDescent="0.25">
      <c r="A164" s="115">
        <v>162</v>
      </c>
      <c r="B164" s="115" t="s">
        <v>532</v>
      </c>
      <c r="C164" s="115">
        <v>2018013151</v>
      </c>
      <c r="D164" s="115" t="s">
        <v>207</v>
      </c>
      <c r="E164" s="115" t="s">
        <v>197</v>
      </c>
      <c r="F164" s="116">
        <v>78.242268939393995</v>
      </c>
      <c r="G164" s="115">
        <v>9</v>
      </c>
      <c r="H164" s="115">
        <v>93</v>
      </c>
      <c r="I164" s="117">
        <v>9.6774193548387094E-2</v>
      </c>
    </row>
    <row r="165" spans="1:9" x14ac:dyDescent="0.25">
      <c r="A165" s="118">
        <v>163</v>
      </c>
      <c r="B165" s="118" t="s">
        <v>533</v>
      </c>
      <c r="C165" s="118">
        <v>2018013169</v>
      </c>
      <c r="D165" s="118" t="s">
        <v>208</v>
      </c>
      <c r="E165" s="118" t="s">
        <v>200</v>
      </c>
      <c r="F165" s="119">
        <v>77.778926767676779</v>
      </c>
      <c r="G165" s="118">
        <v>10</v>
      </c>
      <c r="H165" s="118">
        <v>93</v>
      </c>
      <c r="I165" s="120">
        <v>0.10752688172043011</v>
      </c>
    </row>
    <row r="166" spans="1:9" x14ac:dyDescent="0.25">
      <c r="A166" s="118">
        <v>164</v>
      </c>
      <c r="B166" s="118" t="s">
        <v>533</v>
      </c>
      <c r="C166" s="118">
        <v>2018013144</v>
      </c>
      <c r="D166" s="118" t="s">
        <v>209</v>
      </c>
      <c r="E166" s="118" t="s">
        <v>197</v>
      </c>
      <c r="F166" s="119">
        <v>77.707395202020194</v>
      </c>
      <c r="G166" s="118">
        <v>11</v>
      </c>
      <c r="H166" s="118">
        <v>93</v>
      </c>
      <c r="I166" s="120">
        <v>0.11827956989247312</v>
      </c>
    </row>
    <row r="167" spans="1:9" x14ac:dyDescent="0.25">
      <c r="A167" s="118">
        <v>165</v>
      </c>
      <c r="B167" s="118" t="s">
        <v>533</v>
      </c>
      <c r="C167" s="118">
        <v>2018013215</v>
      </c>
      <c r="D167" s="118" t="s">
        <v>210</v>
      </c>
      <c r="E167" s="118" t="s">
        <v>202</v>
      </c>
      <c r="F167" s="119">
        <v>77.614499999999992</v>
      </c>
      <c r="G167" s="118">
        <v>12</v>
      </c>
      <c r="H167" s="118">
        <v>93</v>
      </c>
      <c r="I167" s="120">
        <v>0.12903225806451613</v>
      </c>
    </row>
    <row r="168" spans="1:9" x14ac:dyDescent="0.25">
      <c r="A168" s="118">
        <v>166</v>
      </c>
      <c r="B168" s="118" t="s">
        <v>533</v>
      </c>
      <c r="C168" s="118">
        <v>2018013146</v>
      </c>
      <c r="D168" s="118" t="s">
        <v>211</v>
      </c>
      <c r="E168" s="118" t="s">
        <v>197</v>
      </c>
      <c r="F168" s="119">
        <v>77.457352272727306</v>
      </c>
      <c r="G168" s="118">
        <v>13</v>
      </c>
      <c r="H168" s="118">
        <v>93</v>
      </c>
      <c r="I168" s="120">
        <v>0.13978494623655913</v>
      </c>
    </row>
    <row r="169" spans="1:9" x14ac:dyDescent="0.25">
      <c r="A169" s="118">
        <v>167</v>
      </c>
      <c r="B169" s="118" t="s">
        <v>533</v>
      </c>
      <c r="C169" s="118">
        <v>2018013181</v>
      </c>
      <c r="D169" s="118" t="s">
        <v>212</v>
      </c>
      <c r="E169" s="118" t="s">
        <v>200</v>
      </c>
      <c r="F169" s="119">
        <v>77.330728535353515</v>
      </c>
      <c r="G169" s="118">
        <v>14</v>
      </c>
      <c r="H169" s="118">
        <v>93</v>
      </c>
      <c r="I169" s="120">
        <v>0.15053763440860216</v>
      </c>
    </row>
    <row r="170" spans="1:9" x14ac:dyDescent="0.25">
      <c r="A170" s="118">
        <v>168</v>
      </c>
      <c r="B170" s="118" t="s">
        <v>533</v>
      </c>
      <c r="C170" s="118">
        <v>2018013180</v>
      </c>
      <c r="D170" s="118" t="s">
        <v>213</v>
      </c>
      <c r="E170" s="118" t="s">
        <v>200</v>
      </c>
      <c r="F170" s="119">
        <v>77.258979797979791</v>
      </c>
      <c r="G170" s="118">
        <v>15</v>
      </c>
      <c r="H170" s="118">
        <v>93</v>
      </c>
      <c r="I170" s="120">
        <v>0.16129032258064516</v>
      </c>
    </row>
    <row r="171" spans="1:9" x14ac:dyDescent="0.25">
      <c r="A171" s="118">
        <v>169</v>
      </c>
      <c r="B171" s="118" t="s">
        <v>533</v>
      </c>
      <c r="C171" s="118">
        <v>2018013129</v>
      </c>
      <c r="D171" s="118" t="s">
        <v>214</v>
      </c>
      <c r="E171" s="118" t="s">
        <v>197</v>
      </c>
      <c r="F171" s="119">
        <v>77.241703282828297</v>
      </c>
      <c r="G171" s="118">
        <v>16</v>
      </c>
      <c r="H171" s="118">
        <v>93</v>
      </c>
      <c r="I171" s="120">
        <v>0.17204301075268819</v>
      </c>
    </row>
    <row r="172" spans="1:9" x14ac:dyDescent="0.25">
      <c r="A172" s="118">
        <v>170</v>
      </c>
      <c r="B172" s="118" t="s">
        <v>533</v>
      </c>
      <c r="C172" s="118">
        <v>2018013196</v>
      </c>
      <c r="D172" s="118" t="s">
        <v>215</v>
      </c>
      <c r="E172" s="118" t="s">
        <v>202</v>
      </c>
      <c r="F172" s="119">
        <v>77.129249999999999</v>
      </c>
      <c r="G172" s="118">
        <v>17</v>
      </c>
      <c r="H172" s="118">
        <v>93</v>
      </c>
      <c r="I172" s="120">
        <v>0.18279569892473119</v>
      </c>
    </row>
    <row r="173" spans="1:9" x14ac:dyDescent="0.25">
      <c r="A173" s="118">
        <v>171</v>
      </c>
      <c r="B173" s="118" t="s">
        <v>533</v>
      </c>
      <c r="C173" s="118">
        <v>2018013154</v>
      </c>
      <c r="D173" s="118" t="s">
        <v>216</v>
      </c>
      <c r="E173" s="118" t="s">
        <v>197</v>
      </c>
      <c r="F173" s="119">
        <v>76.739387626262598</v>
      </c>
      <c r="G173" s="118">
        <v>18</v>
      </c>
      <c r="H173" s="118">
        <v>93</v>
      </c>
      <c r="I173" s="120">
        <v>0.19354838709677419</v>
      </c>
    </row>
    <row r="174" spans="1:9" x14ac:dyDescent="0.25">
      <c r="A174" s="118">
        <v>172</v>
      </c>
      <c r="B174" s="118" t="s">
        <v>533</v>
      </c>
      <c r="C174" s="118">
        <v>2018013142</v>
      </c>
      <c r="D174" s="118" t="s">
        <v>217</v>
      </c>
      <c r="E174" s="118" t="s">
        <v>197</v>
      </c>
      <c r="F174" s="119">
        <v>76.307720959595997</v>
      </c>
      <c r="G174" s="118">
        <v>19</v>
      </c>
      <c r="H174" s="118">
        <v>93</v>
      </c>
      <c r="I174" s="120">
        <v>0.20430107526881722</v>
      </c>
    </row>
    <row r="175" spans="1:9" x14ac:dyDescent="0.25">
      <c r="A175" s="121">
        <v>173</v>
      </c>
      <c r="B175" s="121" t="s">
        <v>534</v>
      </c>
      <c r="C175" s="121">
        <v>2018013147</v>
      </c>
      <c r="D175" s="121" t="s">
        <v>218</v>
      </c>
      <c r="E175" s="121" t="s">
        <v>197</v>
      </c>
      <c r="F175" s="122">
        <v>76.259912878787901</v>
      </c>
      <c r="G175" s="121">
        <v>20</v>
      </c>
      <c r="H175" s="121">
        <v>93</v>
      </c>
      <c r="I175" s="123">
        <v>0.21505376344086022</v>
      </c>
    </row>
    <row r="176" spans="1:9" x14ac:dyDescent="0.25">
      <c r="A176" s="121">
        <v>174</v>
      </c>
      <c r="B176" s="121" t="s">
        <v>534</v>
      </c>
      <c r="C176" s="121">
        <v>2018013192</v>
      </c>
      <c r="D176" s="121" t="s">
        <v>219</v>
      </c>
      <c r="E176" s="121" t="s">
        <v>202</v>
      </c>
      <c r="F176" s="122">
        <v>76.055999999999997</v>
      </c>
      <c r="G176" s="121">
        <v>21</v>
      </c>
      <c r="H176" s="121">
        <v>93</v>
      </c>
      <c r="I176" s="123">
        <v>0.22580645161290322</v>
      </c>
    </row>
    <row r="177" spans="1:9" x14ac:dyDescent="0.25">
      <c r="A177" s="121">
        <v>175</v>
      </c>
      <c r="B177" s="121" t="s">
        <v>534</v>
      </c>
      <c r="C177" s="121">
        <v>2018013143</v>
      </c>
      <c r="D177" s="121" t="s">
        <v>220</v>
      </c>
      <c r="E177" s="121" t="s">
        <v>197</v>
      </c>
      <c r="F177" s="122">
        <v>75.443026515151502</v>
      </c>
      <c r="G177" s="121">
        <v>22</v>
      </c>
      <c r="H177" s="121">
        <v>93</v>
      </c>
      <c r="I177" s="123">
        <v>0.23655913978494625</v>
      </c>
    </row>
    <row r="178" spans="1:9" x14ac:dyDescent="0.25">
      <c r="A178" s="121">
        <v>176</v>
      </c>
      <c r="B178" s="121" t="s">
        <v>534</v>
      </c>
      <c r="C178" s="121">
        <v>2017011577</v>
      </c>
      <c r="D178" s="121" t="s">
        <v>221</v>
      </c>
      <c r="E178" s="121" t="s">
        <v>200</v>
      </c>
      <c r="F178" s="122">
        <v>74.993917929292934</v>
      </c>
      <c r="G178" s="121">
        <v>23</v>
      </c>
      <c r="H178" s="121">
        <v>93</v>
      </c>
      <c r="I178" s="123">
        <v>0.24731182795698925</v>
      </c>
    </row>
    <row r="179" spans="1:9" x14ac:dyDescent="0.25">
      <c r="A179" s="121">
        <v>177</v>
      </c>
      <c r="B179" s="121" t="s">
        <v>534</v>
      </c>
      <c r="C179" s="121">
        <v>2018013150</v>
      </c>
      <c r="D179" s="121" t="s">
        <v>222</v>
      </c>
      <c r="E179" s="121" t="s">
        <v>197</v>
      </c>
      <c r="F179" s="122">
        <v>74.966459595959606</v>
      </c>
      <c r="G179" s="121">
        <v>24</v>
      </c>
      <c r="H179" s="121">
        <v>93</v>
      </c>
      <c r="I179" s="123">
        <v>0.25806451612903225</v>
      </c>
    </row>
    <row r="180" spans="1:9" x14ac:dyDescent="0.25">
      <c r="A180" s="121">
        <v>178</v>
      </c>
      <c r="B180" s="121" t="s">
        <v>534</v>
      </c>
      <c r="C180" s="121">
        <v>2018013133</v>
      </c>
      <c r="D180" s="121" t="s">
        <v>223</v>
      </c>
      <c r="E180" s="121" t="s">
        <v>197</v>
      </c>
      <c r="F180" s="122">
        <v>74.620986111111094</v>
      </c>
      <c r="G180" s="121">
        <v>26</v>
      </c>
      <c r="H180" s="121">
        <v>93</v>
      </c>
      <c r="I180" s="123">
        <v>0.27956989247311825</v>
      </c>
    </row>
    <row r="181" spans="1:9" x14ac:dyDescent="0.25">
      <c r="A181" s="121">
        <v>179</v>
      </c>
      <c r="B181" s="121" t="s">
        <v>534</v>
      </c>
      <c r="C181" s="121">
        <v>2018013211</v>
      </c>
      <c r="D181" s="121" t="s">
        <v>224</v>
      </c>
      <c r="E181" s="121" t="s">
        <v>202</v>
      </c>
      <c r="F181" s="122">
        <v>74.520750000000007</v>
      </c>
      <c r="G181" s="121">
        <v>27</v>
      </c>
      <c r="H181" s="121">
        <v>93</v>
      </c>
      <c r="I181" s="123">
        <v>0.29032258064516131</v>
      </c>
    </row>
    <row r="182" spans="1:9" x14ac:dyDescent="0.25">
      <c r="A182" s="121">
        <v>180</v>
      </c>
      <c r="B182" s="121" t="s">
        <v>534</v>
      </c>
      <c r="C182" s="121">
        <v>2018013168</v>
      </c>
      <c r="D182" s="121" t="s">
        <v>225</v>
      </c>
      <c r="E182" s="121" t="s">
        <v>200</v>
      </c>
      <c r="F182" s="122">
        <v>74.498945707070703</v>
      </c>
      <c r="G182" s="121">
        <v>28</v>
      </c>
      <c r="H182" s="121">
        <v>93</v>
      </c>
      <c r="I182" s="123">
        <v>0.30107526881720431</v>
      </c>
    </row>
    <row r="183" spans="1:9" x14ac:dyDescent="0.25">
      <c r="A183" s="121">
        <v>181</v>
      </c>
      <c r="B183" s="121" t="s">
        <v>534</v>
      </c>
      <c r="C183" s="121">
        <v>2018013218</v>
      </c>
      <c r="D183" s="121" t="s">
        <v>226</v>
      </c>
      <c r="E183" s="121" t="s">
        <v>202</v>
      </c>
      <c r="F183" s="122">
        <v>74.369499999999988</v>
      </c>
      <c r="G183" s="121">
        <v>29</v>
      </c>
      <c r="H183" s="121">
        <v>93</v>
      </c>
      <c r="I183" s="123">
        <v>0.31182795698924731</v>
      </c>
    </row>
    <row r="184" spans="1:9" x14ac:dyDescent="0.25">
      <c r="A184" s="115">
        <v>182</v>
      </c>
      <c r="B184" s="115" t="s">
        <v>532</v>
      </c>
      <c r="C184" s="115">
        <v>2018013251</v>
      </c>
      <c r="D184" s="115" t="s">
        <v>227</v>
      </c>
      <c r="E184" s="115" t="s">
        <v>233</v>
      </c>
      <c r="F184" s="116">
        <v>83.818799999999996</v>
      </c>
      <c r="G184" s="115">
        <v>1</v>
      </c>
      <c r="H184" s="115">
        <v>57</v>
      </c>
      <c r="I184" s="117">
        <v>1.7543859649122806E-2</v>
      </c>
    </row>
    <row r="185" spans="1:9" x14ac:dyDescent="0.25">
      <c r="A185" s="115">
        <v>183</v>
      </c>
      <c r="B185" s="115" t="s">
        <v>532</v>
      </c>
      <c r="C185" s="115">
        <v>2018013231</v>
      </c>
      <c r="D185" s="115" t="s">
        <v>229</v>
      </c>
      <c r="E185" s="115" t="s">
        <v>230</v>
      </c>
      <c r="F185" s="116">
        <v>82.790376344085999</v>
      </c>
      <c r="G185" s="115">
        <v>2</v>
      </c>
      <c r="H185" s="115">
        <v>57</v>
      </c>
      <c r="I185" s="117">
        <v>3.5087719298245612E-2</v>
      </c>
    </row>
    <row r="186" spans="1:9" x14ac:dyDescent="0.25">
      <c r="A186" s="115">
        <v>184</v>
      </c>
      <c r="B186" s="115" t="s">
        <v>532</v>
      </c>
      <c r="C186" s="115">
        <v>2018013232</v>
      </c>
      <c r="D186" s="115" t="s">
        <v>231</v>
      </c>
      <c r="E186" s="115" t="s">
        <v>230</v>
      </c>
      <c r="F186" s="116">
        <v>81.724157303370802</v>
      </c>
      <c r="G186" s="115">
        <v>3</v>
      </c>
      <c r="H186" s="115">
        <v>57</v>
      </c>
      <c r="I186" s="117">
        <v>5.2631578947368418E-2</v>
      </c>
    </row>
    <row r="187" spans="1:9" x14ac:dyDescent="0.25">
      <c r="A187" s="115">
        <v>185</v>
      </c>
      <c r="B187" s="115" t="s">
        <v>532</v>
      </c>
      <c r="C187" s="115">
        <v>2018013270</v>
      </c>
      <c r="D187" s="115" t="s">
        <v>232</v>
      </c>
      <c r="E187" s="115" t="s">
        <v>233</v>
      </c>
      <c r="F187" s="116">
        <v>80.101911111111107</v>
      </c>
      <c r="G187" s="115">
        <v>4</v>
      </c>
      <c r="H187" s="115">
        <v>57</v>
      </c>
      <c r="I187" s="117">
        <v>7.0175438596491224E-2</v>
      </c>
    </row>
    <row r="188" spans="1:9" x14ac:dyDescent="0.25">
      <c r="A188" s="115">
        <v>186</v>
      </c>
      <c r="B188" s="115" t="s">
        <v>532</v>
      </c>
      <c r="C188" s="115">
        <v>2018013223</v>
      </c>
      <c r="D188" s="115" t="s">
        <v>234</v>
      </c>
      <c r="E188" s="115" t="s">
        <v>230</v>
      </c>
      <c r="F188" s="116">
        <v>80.032219101123601</v>
      </c>
      <c r="G188" s="115">
        <v>5</v>
      </c>
      <c r="H188" s="115">
        <v>57</v>
      </c>
      <c r="I188" s="117">
        <v>8.771929824561403E-2</v>
      </c>
    </row>
    <row r="189" spans="1:9" x14ac:dyDescent="0.25">
      <c r="A189" s="118">
        <v>187</v>
      </c>
      <c r="B189" s="118" t="s">
        <v>533</v>
      </c>
      <c r="C189" s="118">
        <v>2018013261</v>
      </c>
      <c r="D189" s="118" t="s">
        <v>235</v>
      </c>
      <c r="E189" s="118" t="s">
        <v>233</v>
      </c>
      <c r="F189" s="119">
        <v>79.28028888888889</v>
      </c>
      <c r="G189" s="118">
        <v>6</v>
      </c>
      <c r="H189" s="118">
        <v>57</v>
      </c>
      <c r="I189" s="120">
        <v>0.10526315789473684</v>
      </c>
    </row>
    <row r="190" spans="1:9" x14ac:dyDescent="0.25">
      <c r="A190" s="118">
        <v>188</v>
      </c>
      <c r="B190" s="118" t="s">
        <v>533</v>
      </c>
      <c r="C190" s="118">
        <v>2018013243</v>
      </c>
      <c r="D190" s="118" t="s">
        <v>236</v>
      </c>
      <c r="E190" s="118" t="s">
        <v>230</v>
      </c>
      <c r="F190" s="119">
        <v>79.094427710843405</v>
      </c>
      <c r="G190" s="118">
        <v>7</v>
      </c>
      <c r="H190" s="118">
        <v>57</v>
      </c>
      <c r="I190" s="120">
        <v>0.12280701754385964</v>
      </c>
    </row>
    <row r="191" spans="1:9" x14ac:dyDescent="0.25">
      <c r="A191" s="118">
        <v>189</v>
      </c>
      <c r="B191" s="118" t="s">
        <v>533</v>
      </c>
      <c r="C191" s="118">
        <v>2018013245</v>
      </c>
      <c r="D191" s="118" t="s">
        <v>237</v>
      </c>
      <c r="E191" s="118" t="s">
        <v>230</v>
      </c>
      <c r="F191" s="119">
        <v>78.800843373494004</v>
      </c>
      <c r="G191" s="118">
        <v>8</v>
      </c>
      <c r="H191" s="118">
        <v>57</v>
      </c>
      <c r="I191" s="120">
        <v>0.14035087719298245</v>
      </c>
    </row>
    <row r="192" spans="1:9" x14ac:dyDescent="0.25">
      <c r="A192" s="118">
        <v>190</v>
      </c>
      <c r="B192" s="118" t="s">
        <v>533</v>
      </c>
      <c r="C192" s="118">
        <v>2018013222</v>
      </c>
      <c r="D192" s="118" t="s">
        <v>238</v>
      </c>
      <c r="E192" s="118" t="s">
        <v>230</v>
      </c>
      <c r="F192" s="119">
        <v>78.800617977528105</v>
      </c>
      <c r="G192" s="118">
        <v>8</v>
      </c>
      <c r="H192" s="118">
        <v>57</v>
      </c>
      <c r="I192" s="120">
        <v>0.14035087719298245</v>
      </c>
    </row>
    <row r="193" spans="1:9" x14ac:dyDescent="0.25">
      <c r="A193" s="118">
        <v>191</v>
      </c>
      <c r="B193" s="118" t="s">
        <v>533</v>
      </c>
      <c r="C193" s="118">
        <v>2018013246</v>
      </c>
      <c r="D193" s="118" t="s">
        <v>239</v>
      </c>
      <c r="E193" s="118" t="s">
        <v>230</v>
      </c>
      <c r="F193" s="119">
        <v>78.723636363636402</v>
      </c>
      <c r="G193" s="118">
        <v>10</v>
      </c>
      <c r="H193" s="118">
        <v>57</v>
      </c>
      <c r="I193" s="120">
        <v>0.17543859649122806</v>
      </c>
    </row>
    <row r="194" spans="1:9" x14ac:dyDescent="0.25">
      <c r="A194" s="118">
        <v>192</v>
      </c>
      <c r="B194" s="118" t="s">
        <v>533</v>
      </c>
      <c r="C194" s="118">
        <v>2018013248</v>
      </c>
      <c r="D194" s="118" t="s">
        <v>240</v>
      </c>
      <c r="E194" s="118" t="s">
        <v>230</v>
      </c>
      <c r="F194" s="119">
        <v>78.579662921348316</v>
      </c>
      <c r="G194" s="118">
        <v>11</v>
      </c>
      <c r="H194" s="118">
        <v>57</v>
      </c>
      <c r="I194" s="120">
        <v>0.19298245614035087</v>
      </c>
    </row>
    <row r="195" spans="1:9" x14ac:dyDescent="0.25">
      <c r="A195" s="121">
        <v>193</v>
      </c>
      <c r="B195" s="121" t="s">
        <v>534</v>
      </c>
      <c r="C195" s="121">
        <v>2018013253</v>
      </c>
      <c r="D195" s="121" t="s">
        <v>241</v>
      </c>
      <c r="E195" s="121" t="s">
        <v>233</v>
      </c>
      <c r="F195" s="122">
        <v>78.4636</v>
      </c>
      <c r="G195" s="121">
        <v>12</v>
      </c>
      <c r="H195" s="121">
        <v>57</v>
      </c>
      <c r="I195" s="123">
        <v>0.21052631578947367</v>
      </c>
    </row>
    <row r="196" spans="1:9" x14ac:dyDescent="0.25">
      <c r="A196" s="121">
        <v>194</v>
      </c>
      <c r="B196" s="121" t="s">
        <v>534</v>
      </c>
      <c r="C196" s="121">
        <v>2018013230</v>
      </c>
      <c r="D196" s="121" t="s">
        <v>242</v>
      </c>
      <c r="E196" s="121" t="s">
        <v>230</v>
      </c>
      <c r="F196" s="122">
        <v>77.423494623655898</v>
      </c>
      <c r="G196" s="121">
        <v>13</v>
      </c>
      <c r="H196" s="121">
        <v>57</v>
      </c>
      <c r="I196" s="123">
        <v>0.22807017543859648</v>
      </c>
    </row>
    <row r="197" spans="1:9" x14ac:dyDescent="0.25">
      <c r="A197" s="121">
        <v>195</v>
      </c>
      <c r="B197" s="121" t="s">
        <v>534</v>
      </c>
      <c r="C197" s="121">
        <v>2018013236</v>
      </c>
      <c r="D197" s="121" t="s">
        <v>243</v>
      </c>
      <c r="E197" s="121" t="s">
        <v>230</v>
      </c>
      <c r="F197" s="122">
        <v>76.911925287356283</v>
      </c>
      <c r="G197" s="121">
        <v>14</v>
      </c>
      <c r="H197" s="121">
        <v>57</v>
      </c>
      <c r="I197" s="123">
        <v>0.24561403508771928</v>
      </c>
    </row>
    <row r="198" spans="1:9" x14ac:dyDescent="0.25">
      <c r="A198" s="121">
        <v>196</v>
      </c>
      <c r="B198" s="121" t="s">
        <v>534</v>
      </c>
      <c r="C198" s="121">
        <v>2018013228</v>
      </c>
      <c r="D198" s="121" t="s">
        <v>244</v>
      </c>
      <c r="E198" s="121" t="s">
        <v>230</v>
      </c>
      <c r="F198" s="122">
        <v>76.7555913978495</v>
      </c>
      <c r="G198" s="121">
        <v>15</v>
      </c>
      <c r="H198" s="121">
        <v>57</v>
      </c>
      <c r="I198" s="123">
        <v>0.26315789473684209</v>
      </c>
    </row>
    <row r="199" spans="1:9" x14ac:dyDescent="0.25">
      <c r="A199" s="121">
        <v>197</v>
      </c>
      <c r="B199" s="121" t="s">
        <v>534</v>
      </c>
      <c r="C199" s="121">
        <v>2018013274</v>
      </c>
      <c r="D199" s="121" t="s">
        <v>245</v>
      </c>
      <c r="E199" s="121" t="s">
        <v>233</v>
      </c>
      <c r="F199" s="122">
        <v>76.741877777777773</v>
      </c>
      <c r="G199" s="121">
        <v>16</v>
      </c>
      <c r="H199" s="121">
        <v>57</v>
      </c>
      <c r="I199" s="123">
        <v>0.2807017543859649</v>
      </c>
    </row>
    <row r="200" spans="1:9" x14ac:dyDescent="0.25">
      <c r="A200" s="121">
        <v>198</v>
      </c>
      <c r="B200" s="121" t="s">
        <v>534</v>
      </c>
      <c r="C200" s="121">
        <v>2018013241</v>
      </c>
      <c r="D200" s="121" t="s">
        <v>246</v>
      </c>
      <c r="E200" s="121" t="s">
        <v>230</v>
      </c>
      <c r="F200" s="122">
        <v>76.435873493975905</v>
      </c>
      <c r="G200" s="121">
        <v>17</v>
      </c>
      <c r="H200" s="121">
        <v>57</v>
      </c>
      <c r="I200" s="123">
        <v>0.2982456140350877</v>
      </c>
    </row>
    <row r="201" spans="1:9" x14ac:dyDescent="0.25">
      <c r="A201" s="115">
        <v>199</v>
      </c>
      <c r="B201" s="115" t="s">
        <v>532</v>
      </c>
      <c r="C201" s="115">
        <v>2019012823</v>
      </c>
      <c r="D201" s="115" t="s">
        <v>247</v>
      </c>
      <c r="E201" s="115" t="s">
        <v>248</v>
      </c>
      <c r="F201" s="116">
        <v>90.64</v>
      </c>
      <c r="G201" s="115">
        <v>1</v>
      </c>
      <c r="H201" s="115">
        <v>337</v>
      </c>
      <c r="I201" s="117">
        <v>2.9673590504451001E-3</v>
      </c>
    </row>
    <row r="202" spans="1:9" x14ac:dyDescent="0.25">
      <c r="A202" s="115">
        <v>200</v>
      </c>
      <c r="B202" s="115" t="s">
        <v>532</v>
      </c>
      <c r="C202" s="115">
        <v>2019013104</v>
      </c>
      <c r="D202" s="115" t="s">
        <v>249</v>
      </c>
      <c r="E202" s="115" t="s">
        <v>250</v>
      </c>
      <c r="F202" s="116">
        <v>90.28</v>
      </c>
      <c r="G202" s="115">
        <v>2</v>
      </c>
      <c r="H202" s="115">
        <v>337</v>
      </c>
      <c r="I202" s="117">
        <v>5.9347181008902097E-3</v>
      </c>
    </row>
    <row r="203" spans="1:9" x14ac:dyDescent="0.25">
      <c r="A203" s="115">
        <v>201</v>
      </c>
      <c r="B203" s="115" t="s">
        <v>532</v>
      </c>
      <c r="C203" s="115">
        <v>2019013069</v>
      </c>
      <c r="D203" s="115" t="s">
        <v>251</v>
      </c>
      <c r="E203" s="115" t="s">
        <v>252</v>
      </c>
      <c r="F203" s="116">
        <v>89.075000000000003</v>
      </c>
      <c r="G203" s="115">
        <v>3</v>
      </c>
      <c r="H203" s="115">
        <v>337</v>
      </c>
      <c r="I203" s="117">
        <v>8.9020771513353102E-3</v>
      </c>
    </row>
    <row r="204" spans="1:9" x14ac:dyDescent="0.25">
      <c r="A204" s="115">
        <v>202</v>
      </c>
      <c r="B204" s="115" t="s">
        <v>532</v>
      </c>
      <c r="C204" s="115">
        <v>2019012972</v>
      </c>
      <c r="D204" s="115" t="s">
        <v>253</v>
      </c>
      <c r="E204" s="115" t="s">
        <v>254</v>
      </c>
      <c r="F204" s="116">
        <v>88.81</v>
      </c>
      <c r="G204" s="115">
        <v>4</v>
      </c>
      <c r="H204" s="115">
        <v>337</v>
      </c>
      <c r="I204" s="117">
        <v>1.18694362017804E-2</v>
      </c>
    </row>
    <row r="205" spans="1:9" x14ac:dyDescent="0.25">
      <c r="A205" s="115">
        <v>203</v>
      </c>
      <c r="B205" s="115" t="s">
        <v>532</v>
      </c>
      <c r="C205" s="115">
        <v>2019012818</v>
      </c>
      <c r="D205" s="115" t="s">
        <v>255</v>
      </c>
      <c r="E205" s="115" t="s">
        <v>248</v>
      </c>
      <c r="F205" s="116">
        <v>88.74</v>
      </c>
      <c r="G205" s="115">
        <v>5</v>
      </c>
      <c r="H205" s="115">
        <v>337</v>
      </c>
      <c r="I205" s="117">
        <v>1.4836795252225501E-2</v>
      </c>
    </row>
    <row r="206" spans="1:9" x14ac:dyDescent="0.25">
      <c r="A206" s="115">
        <v>204</v>
      </c>
      <c r="B206" s="115" t="s">
        <v>532</v>
      </c>
      <c r="C206" s="115">
        <v>2018014249</v>
      </c>
      <c r="D206" s="115" t="s">
        <v>256</v>
      </c>
      <c r="E206" s="115" t="s">
        <v>257</v>
      </c>
      <c r="F206" s="116">
        <v>88.4</v>
      </c>
      <c r="G206" s="115">
        <v>6</v>
      </c>
      <c r="H206" s="115">
        <v>337</v>
      </c>
      <c r="I206" s="117">
        <v>1.78041543026706E-2</v>
      </c>
    </row>
    <row r="207" spans="1:9" x14ac:dyDescent="0.25">
      <c r="A207" s="115">
        <v>205</v>
      </c>
      <c r="B207" s="115" t="s">
        <v>532</v>
      </c>
      <c r="C207" s="115">
        <v>2019012983</v>
      </c>
      <c r="D207" s="115" t="s">
        <v>258</v>
      </c>
      <c r="E207" s="115" t="s">
        <v>259</v>
      </c>
      <c r="F207" s="116">
        <v>87.94</v>
      </c>
      <c r="G207" s="115">
        <v>7</v>
      </c>
      <c r="H207" s="115">
        <v>337</v>
      </c>
      <c r="I207" s="117">
        <v>2.0771513353115698E-2</v>
      </c>
    </row>
    <row r="208" spans="1:9" x14ac:dyDescent="0.25">
      <c r="A208" s="115">
        <v>206</v>
      </c>
      <c r="B208" s="115" t="s">
        <v>532</v>
      </c>
      <c r="C208" s="115">
        <v>2019013099</v>
      </c>
      <c r="D208" s="115" t="s">
        <v>260</v>
      </c>
      <c r="E208" s="115" t="s">
        <v>250</v>
      </c>
      <c r="F208" s="116">
        <v>87.23</v>
      </c>
      <c r="G208" s="115">
        <v>8</v>
      </c>
      <c r="H208" s="115">
        <v>337</v>
      </c>
      <c r="I208" s="117">
        <v>2.3738872403560801E-2</v>
      </c>
    </row>
    <row r="209" spans="1:9" x14ac:dyDescent="0.25">
      <c r="A209" s="115">
        <v>207</v>
      </c>
      <c r="B209" s="115" t="s">
        <v>532</v>
      </c>
      <c r="C209" s="115">
        <v>2019013017</v>
      </c>
      <c r="D209" s="115" t="s">
        <v>261</v>
      </c>
      <c r="E209" s="115" t="s">
        <v>262</v>
      </c>
      <c r="F209" s="116">
        <v>86.86</v>
      </c>
      <c r="G209" s="115">
        <v>9</v>
      </c>
      <c r="H209" s="115">
        <v>337</v>
      </c>
      <c r="I209" s="117">
        <v>2.6706231454005899E-2</v>
      </c>
    </row>
    <row r="210" spans="1:9" x14ac:dyDescent="0.25">
      <c r="A210" s="115">
        <v>208</v>
      </c>
      <c r="B210" s="115" t="s">
        <v>532</v>
      </c>
      <c r="C210" s="115">
        <v>2019012799</v>
      </c>
      <c r="D210" s="115" t="s">
        <v>263</v>
      </c>
      <c r="E210" s="115" t="s">
        <v>248</v>
      </c>
      <c r="F210" s="116">
        <v>86.57</v>
      </c>
      <c r="G210" s="115">
        <v>10</v>
      </c>
      <c r="H210" s="115">
        <v>337</v>
      </c>
      <c r="I210" s="117">
        <v>2.9673590504451001E-2</v>
      </c>
    </row>
    <row r="211" spans="1:9" x14ac:dyDescent="0.25">
      <c r="A211" s="115">
        <v>209</v>
      </c>
      <c r="B211" s="115" t="s">
        <v>532</v>
      </c>
      <c r="C211" s="115">
        <v>2019012824</v>
      </c>
      <c r="D211" s="115" t="s">
        <v>264</v>
      </c>
      <c r="E211" s="115" t="s">
        <v>248</v>
      </c>
      <c r="F211" s="116">
        <v>86.37</v>
      </c>
      <c r="G211" s="115">
        <v>11</v>
      </c>
      <c r="H211" s="115">
        <v>337</v>
      </c>
      <c r="I211" s="117">
        <v>3.2640949554896097E-2</v>
      </c>
    </row>
    <row r="212" spans="1:9" x14ac:dyDescent="0.25">
      <c r="A212" s="115">
        <v>210</v>
      </c>
      <c r="B212" s="115" t="s">
        <v>532</v>
      </c>
      <c r="C212" s="115">
        <v>2019013107</v>
      </c>
      <c r="D212" s="115" t="s">
        <v>265</v>
      </c>
      <c r="E212" s="115" t="s">
        <v>250</v>
      </c>
      <c r="F212" s="116">
        <v>85.9</v>
      </c>
      <c r="G212" s="115">
        <v>12</v>
      </c>
      <c r="H212" s="115">
        <v>337</v>
      </c>
      <c r="I212" s="117">
        <v>3.5608308605341199E-2</v>
      </c>
    </row>
    <row r="213" spans="1:9" x14ac:dyDescent="0.25">
      <c r="A213" s="115">
        <v>211</v>
      </c>
      <c r="B213" s="115" t="s">
        <v>532</v>
      </c>
      <c r="C213" s="115">
        <v>2019012998</v>
      </c>
      <c r="D213" s="115" t="s">
        <v>266</v>
      </c>
      <c r="E213" s="115" t="s">
        <v>259</v>
      </c>
      <c r="F213" s="116">
        <v>85.76</v>
      </c>
      <c r="G213" s="115">
        <v>13</v>
      </c>
      <c r="H213" s="115">
        <v>337</v>
      </c>
      <c r="I213" s="117">
        <v>3.8575667655786301E-2</v>
      </c>
    </row>
    <row r="214" spans="1:9" x14ac:dyDescent="0.25">
      <c r="A214" s="115">
        <v>212</v>
      </c>
      <c r="B214" s="115" t="s">
        <v>532</v>
      </c>
      <c r="C214" s="115">
        <v>2019013044</v>
      </c>
      <c r="D214" s="115" t="s">
        <v>267</v>
      </c>
      <c r="E214" s="115" t="s">
        <v>268</v>
      </c>
      <c r="F214" s="116">
        <v>85.53</v>
      </c>
      <c r="G214" s="115">
        <v>14</v>
      </c>
      <c r="H214" s="115">
        <v>337</v>
      </c>
      <c r="I214" s="117">
        <v>4.1543026706231501E-2</v>
      </c>
    </row>
    <row r="215" spans="1:9" x14ac:dyDescent="0.25">
      <c r="A215" s="115">
        <v>213</v>
      </c>
      <c r="B215" s="115" t="s">
        <v>532</v>
      </c>
      <c r="C215" s="115">
        <v>2019013060</v>
      </c>
      <c r="D215" s="115" t="s">
        <v>269</v>
      </c>
      <c r="E215" s="115" t="s">
        <v>268</v>
      </c>
      <c r="F215" s="116">
        <v>85.39</v>
      </c>
      <c r="G215" s="115">
        <v>15</v>
      </c>
      <c r="H215" s="115">
        <v>337</v>
      </c>
      <c r="I215" s="117">
        <v>4.4510385756676603E-2</v>
      </c>
    </row>
    <row r="216" spans="1:9" x14ac:dyDescent="0.25">
      <c r="A216" s="115">
        <v>214</v>
      </c>
      <c r="B216" s="115" t="s">
        <v>532</v>
      </c>
      <c r="C216" s="115">
        <v>2019013003</v>
      </c>
      <c r="D216" s="115" t="s">
        <v>270</v>
      </c>
      <c r="E216" s="115" t="s">
        <v>259</v>
      </c>
      <c r="F216" s="116">
        <v>85.219999999999985</v>
      </c>
      <c r="G216" s="115">
        <v>16</v>
      </c>
      <c r="H216" s="115">
        <v>337</v>
      </c>
      <c r="I216" s="117">
        <v>4.7477744807121698E-2</v>
      </c>
    </row>
    <row r="217" spans="1:9" x14ac:dyDescent="0.25">
      <c r="A217" s="115">
        <v>215</v>
      </c>
      <c r="B217" s="115" t="s">
        <v>532</v>
      </c>
      <c r="C217" s="115">
        <v>2019012894</v>
      </c>
      <c r="D217" s="115" t="s">
        <v>271</v>
      </c>
      <c r="E217" s="115" t="s">
        <v>272</v>
      </c>
      <c r="F217" s="116">
        <v>85.11</v>
      </c>
      <c r="G217" s="115">
        <v>17</v>
      </c>
      <c r="H217" s="115">
        <v>337</v>
      </c>
      <c r="I217" s="117">
        <v>5.04451038575668E-2</v>
      </c>
    </row>
    <row r="218" spans="1:9" x14ac:dyDescent="0.25">
      <c r="A218" s="115">
        <v>216</v>
      </c>
      <c r="B218" s="115" t="s">
        <v>532</v>
      </c>
      <c r="C218" s="115">
        <v>2019013009</v>
      </c>
      <c r="D218" s="115" t="s">
        <v>273</v>
      </c>
      <c r="E218" s="115" t="s">
        <v>262</v>
      </c>
      <c r="F218" s="116">
        <v>85.03</v>
      </c>
      <c r="G218" s="115">
        <v>18</v>
      </c>
      <c r="H218" s="115">
        <v>337</v>
      </c>
      <c r="I218" s="117">
        <v>5.3412462908011903E-2</v>
      </c>
    </row>
    <row r="219" spans="1:9" x14ac:dyDescent="0.25">
      <c r="A219" s="115">
        <v>217</v>
      </c>
      <c r="B219" s="115" t="s">
        <v>532</v>
      </c>
      <c r="C219" s="115">
        <v>2019013125</v>
      </c>
      <c r="D219" s="115" t="s">
        <v>274</v>
      </c>
      <c r="E219" s="115" t="s">
        <v>250</v>
      </c>
      <c r="F219" s="116">
        <v>85.02</v>
      </c>
      <c r="G219" s="115">
        <v>19</v>
      </c>
      <c r="H219" s="115">
        <v>337</v>
      </c>
      <c r="I219" s="117">
        <v>5.6379821958456998E-2</v>
      </c>
    </row>
    <row r="220" spans="1:9" x14ac:dyDescent="0.25">
      <c r="A220" s="115">
        <v>218</v>
      </c>
      <c r="B220" s="115" t="s">
        <v>532</v>
      </c>
      <c r="C220" s="115">
        <v>2019012859</v>
      </c>
      <c r="D220" s="115" t="s">
        <v>275</v>
      </c>
      <c r="E220" s="115" t="s">
        <v>276</v>
      </c>
      <c r="F220" s="116">
        <v>84.89</v>
      </c>
      <c r="G220" s="115">
        <v>20</v>
      </c>
      <c r="H220" s="115">
        <v>337</v>
      </c>
      <c r="I220" s="117">
        <v>5.93471810089021E-2</v>
      </c>
    </row>
    <row r="221" spans="1:9" x14ac:dyDescent="0.25">
      <c r="A221" s="115">
        <v>219</v>
      </c>
      <c r="B221" s="115" t="s">
        <v>532</v>
      </c>
      <c r="C221" s="115">
        <v>2019013106</v>
      </c>
      <c r="D221" s="115" t="s">
        <v>277</v>
      </c>
      <c r="E221" s="115" t="s">
        <v>250</v>
      </c>
      <c r="F221" s="116">
        <v>84.69</v>
      </c>
      <c r="G221" s="115">
        <v>21</v>
      </c>
      <c r="H221" s="115">
        <v>337</v>
      </c>
      <c r="I221" s="117">
        <v>6.2314540059347202E-2</v>
      </c>
    </row>
    <row r="222" spans="1:9" x14ac:dyDescent="0.25">
      <c r="A222" s="115">
        <v>220</v>
      </c>
      <c r="B222" s="115" t="s">
        <v>532</v>
      </c>
      <c r="C222" s="115">
        <v>2019012944</v>
      </c>
      <c r="D222" s="115" t="s">
        <v>278</v>
      </c>
      <c r="E222" s="115" t="s">
        <v>279</v>
      </c>
      <c r="F222" s="116">
        <v>84.61</v>
      </c>
      <c r="G222" s="115">
        <v>22</v>
      </c>
      <c r="H222" s="115">
        <v>337</v>
      </c>
      <c r="I222" s="117">
        <v>6.5281899109792305E-2</v>
      </c>
    </row>
    <row r="223" spans="1:9" x14ac:dyDescent="0.25">
      <c r="A223" s="115">
        <v>221</v>
      </c>
      <c r="B223" s="115" t="s">
        <v>532</v>
      </c>
      <c r="C223" s="115">
        <v>2018011104</v>
      </c>
      <c r="D223" s="115" t="s">
        <v>280</v>
      </c>
      <c r="E223" s="115" t="s">
        <v>252</v>
      </c>
      <c r="F223" s="116">
        <v>84.61</v>
      </c>
      <c r="G223" s="115">
        <v>22</v>
      </c>
      <c r="H223" s="115">
        <v>337</v>
      </c>
      <c r="I223" s="117">
        <v>6.5281899109792291E-2</v>
      </c>
    </row>
    <row r="224" spans="1:9" x14ac:dyDescent="0.25">
      <c r="A224" s="115">
        <v>222</v>
      </c>
      <c r="B224" s="115" t="s">
        <v>532</v>
      </c>
      <c r="C224" s="115">
        <v>2019013075</v>
      </c>
      <c r="D224" s="115" t="s">
        <v>281</v>
      </c>
      <c r="E224" s="115" t="s">
        <v>252</v>
      </c>
      <c r="F224" s="116">
        <v>84.600500000000011</v>
      </c>
      <c r="G224" s="115">
        <v>24</v>
      </c>
      <c r="H224" s="115">
        <v>337</v>
      </c>
      <c r="I224" s="117">
        <v>7.1216617210682495E-2</v>
      </c>
    </row>
    <row r="225" spans="1:9" x14ac:dyDescent="0.25">
      <c r="A225" s="115">
        <v>223</v>
      </c>
      <c r="B225" s="115" t="s">
        <v>532</v>
      </c>
      <c r="C225" s="115">
        <v>2019013006</v>
      </c>
      <c r="D225" s="115" t="s">
        <v>282</v>
      </c>
      <c r="E225" s="115" t="s">
        <v>259</v>
      </c>
      <c r="F225" s="116">
        <v>84.570000000000007</v>
      </c>
      <c r="G225" s="115">
        <v>25</v>
      </c>
      <c r="H225" s="115">
        <v>337</v>
      </c>
      <c r="I225" s="117">
        <v>7.418397626112759E-2</v>
      </c>
    </row>
    <row r="226" spans="1:9" x14ac:dyDescent="0.25">
      <c r="A226" s="115">
        <v>224</v>
      </c>
      <c r="B226" s="115" t="s">
        <v>532</v>
      </c>
      <c r="C226" s="115">
        <v>2019013100</v>
      </c>
      <c r="D226" s="115" t="s">
        <v>283</v>
      </c>
      <c r="E226" s="115" t="s">
        <v>250</v>
      </c>
      <c r="F226" s="116">
        <v>84.43</v>
      </c>
      <c r="G226" s="115">
        <v>26</v>
      </c>
      <c r="H226" s="115">
        <v>337</v>
      </c>
      <c r="I226" s="117">
        <v>7.71513353115727E-2</v>
      </c>
    </row>
    <row r="227" spans="1:9" x14ac:dyDescent="0.25">
      <c r="A227" s="115">
        <v>225</v>
      </c>
      <c r="B227" s="115" t="s">
        <v>532</v>
      </c>
      <c r="C227" s="115">
        <v>2019012896</v>
      </c>
      <c r="D227" s="115" t="s">
        <v>284</v>
      </c>
      <c r="E227" s="115" t="s">
        <v>272</v>
      </c>
      <c r="F227" s="116">
        <v>84.39</v>
      </c>
      <c r="G227" s="115">
        <v>27</v>
      </c>
      <c r="H227" s="115">
        <v>337</v>
      </c>
      <c r="I227" s="117">
        <v>8.0118694362017809E-2</v>
      </c>
    </row>
    <row r="228" spans="1:9" x14ac:dyDescent="0.25">
      <c r="A228" s="115">
        <v>226</v>
      </c>
      <c r="B228" s="115" t="s">
        <v>532</v>
      </c>
      <c r="C228" s="115">
        <v>2019012810</v>
      </c>
      <c r="D228" s="115" t="s">
        <v>285</v>
      </c>
      <c r="E228" s="115" t="s">
        <v>248</v>
      </c>
      <c r="F228" s="116">
        <v>84.05</v>
      </c>
      <c r="G228" s="115">
        <v>28</v>
      </c>
      <c r="H228" s="115">
        <v>337</v>
      </c>
      <c r="I228" s="117">
        <v>8.3086053412462904E-2</v>
      </c>
    </row>
    <row r="229" spans="1:9" x14ac:dyDescent="0.25">
      <c r="A229" s="115">
        <v>227</v>
      </c>
      <c r="B229" s="115" t="s">
        <v>532</v>
      </c>
      <c r="C229" s="115">
        <v>2019013102</v>
      </c>
      <c r="D229" s="115" t="s">
        <v>286</v>
      </c>
      <c r="E229" s="115" t="s">
        <v>250</v>
      </c>
      <c r="F229" s="116">
        <v>83.87</v>
      </c>
      <c r="G229" s="115">
        <v>29</v>
      </c>
      <c r="H229" s="115">
        <v>337</v>
      </c>
      <c r="I229" s="117">
        <v>8.6053412462908013E-2</v>
      </c>
    </row>
    <row r="230" spans="1:9" x14ac:dyDescent="0.25">
      <c r="A230" s="115">
        <v>228</v>
      </c>
      <c r="B230" s="115" t="s">
        <v>532</v>
      </c>
      <c r="C230" s="115">
        <v>2019013105</v>
      </c>
      <c r="D230" s="115" t="s">
        <v>287</v>
      </c>
      <c r="E230" s="115" t="s">
        <v>250</v>
      </c>
      <c r="F230" s="116">
        <v>83.72</v>
      </c>
      <c r="G230" s="115">
        <v>30</v>
      </c>
      <c r="H230" s="115">
        <v>337</v>
      </c>
      <c r="I230" s="117">
        <v>8.9020771513353122E-2</v>
      </c>
    </row>
    <row r="231" spans="1:9" x14ac:dyDescent="0.25">
      <c r="A231" s="115">
        <v>229</v>
      </c>
      <c r="B231" s="115" t="s">
        <v>532</v>
      </c>
      <c r="C231" s="115">
        <v>2018013523</v>
      </c>
      <c r="D231" s="115" t="s">
        <v>288</v>
      </c>
      <c r="E231" s="115" t="s">
        <v>268</v>
      </c>
      <c r="F231" s="116">
        <v>83.64</v>
      </c>
      <c r="G231" s="115">
        <v>31</v>
      </c>
      <c r="H231" s="115">
        <v>337</v>
      </c>
      <c r="I231" s="117">
        <v>9.1988130563798218E-2</v>
      </c>
    </row>
    <row r="232" spans="1:9" x14ac:dyDescent="0.25">
      <c r="A232" s="115">
        <v>230</v>
      </c>
      <c r="B232" s="115" t="s">
        <v>532</v>
      </c>
      <c r="C232" s="115">
        <v>2019013068</v>
      </c>
      <c r="D232" s="115" t="s">
        <v>289</v>
      </c>
      <c r="E232" s="115" t="s">
        <v>268</v>
      </c>
      <c r="F232" s="116">
        <v>83.638499999999993</v>
      </c>
      <c r="G232" s="115">
        <v>31</v>
      </c>
      <c r="H232" s="115">
        <v>337</v>
      </c>
      <c r="I232" s="117">
        <v>9.1988130563798218E-2</v>
      </c>
    </row>
    <row r="233" spans="1:9" x14ac:dyDescent="0.25">
      <c r="A233" s="115">
        <v>231</v>
      </c>
      <c r="B233" s="115" t="s">
        <v>532</v>
      </c>
      <c r="C233" s="115">
        <v>2019012871</v>
      </c>
      <c r="D233" s="115" t="s">
        <v>290</v>
      </c>
      <c r="E233" s="115" t="s">
        <v>276</v>
      </c>
      <c r="F233" s="116">
        <v>83.51</v>
      </c>
      <c r="G233" s="115">
        <v>33</v>
      </c>
      <c r="H233" s="115">
        <v>337</v>
      </c>
      <c r="I233" s="117">
        <v>9.7922848664688422E-2</v>
      </c>
    </row>
    <row r="234" spans="1:9" x14ac:dyDescent="0.25">
      <c r="A234" s="115">
        <v>232</v>
      </c>
      <c r="B234" s="115" t="s">
        <v>532</v>
      </c>
      <c r="C234" s="115">
        <v>2019012971</v>
      </c>
      <c r="D234" s="115" t="s">
        <v>291</v>
      </c>
      <c r="E234" s="115" t="s">
        <v>254</v>
      </c>
      <c r="F234" s="116">
        <v>83.474999999999994</v>
      </c>
      <c r="G234" s="115">
        <v>34</v>
      </c>
      <c r="H234" s="115">
        <v>337</v>
      </c>
      <c r="I234" s="117">
        <v>0.10089020771513353</v>
      </c>
    </row>
    <row r="235" spans="1:9" x14ac:dyDescent="0.25">
      <c r="A235" s="118">
        <v>233</v>
      </c>
      <c r="B235" s="118" t="s">
        <v>533</v>
      </c>
      <c r="C235" s="118">
        <v>2019012965</v>
      </c>
      <c r="D235" s="118" t="s">
        <v>292</v>
      </c>
      <c r="E235" s="118" t="s">
        <v>254</v>
      </c>
      <c r="F235" s="119">
        <v>83.13</v>
      </c>
      <c r="G235" s="118">
        <v>35</v>
      </c>
      <c r="H235" s="118">
        <v>337</v>
      </c>
      <c r="I235" s="120">
        <v>0.10385756676557864</v>
      </c>
    </row>
    <row r="236" spans="1:9" x14ac:dyDescent="0.25">
      <c r="A236" s="118">
        <v>234</v>
      </c>
      <c r="B236" s="118" t="s">
        <v>533</v>
      </c>
      <c r="C236" s="118">
        <v>2019012937</v>
      </c>
      <c r="D236" s="118" t="s">
        <v>293</v>
      </c>
      <c r="E236" s="118" t="s">
        <v>279</v>
      </c>
      <c r="F236" s="119">
        <v>82.97</v>
      </c>
      <c r="G236" s="118">
        <v>36</v>
      </c>
      <c r="H236" s="118">
        <v>337</v>
      </c>
      <c r="I236" s="120">
        <v>0.10682492581602374</v>
      </c>
    </row>
    <row r="237" spans="1:9" x14ac:dyDescent="0.25">
      <c r="A237" s="118">
        <v>235</v>
      </c>
      <c r="B237" s="118" t="s">
        <v>533</v>
      </c>
      <c r="C237" s="118">
        <v>2019012986</v>
      </c>
      <c r="D237" s="118" t="s">
        <v>294</v>
      </c>
      <c r="E237" s="118" t="s">
        <v>259</v>
      </c>
      <c r="F237" s="119">
        <v>82.86</v>
      </c>
      <c r="G237" s="118">
        <v>37</v>
      </c>
      <c r="H237" s="118">
        <v>337</v>
      </c>
      <c r="I237" s="120">
        <v>0.10979228486646884</v>
      </c>
    </row>
    <row r="238" spans="1:9" x14ac:dyDescent="0.25">
      <c r="A238" s="118">
        <v>236</v>
      </c>
      <c r="B238" s="118" t="s">
        <v>533</v>
      </c>
      <c r="C238" s="118">
        <v>2018011315</v>
      </c>
      <c r="D238" s="118" t="s">
        <v>295</v>
      </c>
      <c r="E238" s="118" t="s">
        <v>259</v>
      </c>
      <c r="F238" s="119">
        <v>82.85</v>
      </c>
      <c r="G238" s="118">
        <v>38</v>
      </c>
      <c r="H238" s="118">
        <v>337</v>
      </c>
      <c r="I238" s="120">
        <v>0.11275964391691394</v>
      </c>
    </row>
    <row r="239" spans="1:9" x14ac:dyDescent="0.25">
      <c r="A239" s="118">
        <v>237</v>
      </c>
      <c r="B239" s="118" t="s">
        <v>533</v>
      </c>
      <c r="C239" s="118">
        <v>2019013121</v>
      </c>
      <c r="D239" s="118" t="s">
        <v>296</v>
      </c>
      <c r="E239" s="118" t="s">
        <v>250</v>
      </c>
      <c r="F239" s="119">
        <v>82.81</v>
      </c>
      <c r="G239" s="118">
        <v>39</v>
      </c>
      <c r="H239" s="118">
        <v>337</v>
      </c>
      <c r="I239" s="120">
        <v>0.11572700296735905</v>
      </c>
    </row>
    <row r="240" spans="1:9" x14ac:dyDescent="0.25">
      <c r="A240" s="118">
        <v>238</v>
      </c>
      <c r="B240" s="118" t="s">
        <v>533</v>
      </c>
      <c r="C240" s="118">
        <v>2019012836</v>
      </c>
      <c r="D240" s="118" t="s">
        <v>297</v>
      </c>
      <c r="E240" s="118" t="s">
        <v>257</v>
      </c>
      <c r="F240" s="119">
        <v>82.772999999999996</v>
      </c>
      <c r="G240" s="118">
        <v>40</v>
      </c>
      <c r="H240" s="118">
        <v>337</v>
      </c>
      <c r="I240" s="120">
        <v>0.11869436201780416</v>
      </c>
    </row>
    <row r="241" spans="1:9" x14ac:dyDescent="0.25">
      <c r="A241" s="118">
        <v>239</v>
      </c>
      <c r="B241" s="118" t="s">
        <v>533</v>
      </c>
      <c r="C241" s="118">
        <v>2019012803</v>
      </c>
      <c r="D241" s="118" t="s">
        <v>298</v>
      </c>
      <c r="E241" s="118" t="s">
        <v>248</v>
      </c>
      <c r="F241" s="119">
        <v>82.55</v>
      </c>
      <c r="G241" s="118">
        <v>41</v>
      </c>
      <c r="H241" s="118">
        <v>337</v>
      </c>
      <c r="I241" s="120">
        <v>0.12166172106824925</v>
      </c>
    </row>
    <row r="242" spans="1:9" x14ac:dyDescent="0.25">
      <c r="A242" s="118">
        <v>240</v>
      </c>
      <c r="B242" s="118" t="s">
        <v>533</v>
      </c>
      <c r="C242" s="118">
        <v>2019013028</v>
      </c>
      <c r="D242" s="118" t="s">
        <v>299</v>
      </c>
      <c r="E242" s="118" t="s">
        <v>262</v>
      </c>
      <c r="F242" s="119">
        <v>82.55</v>
      </c>
      <c r="G242" s="118">
        <v>41</v>
      </c>
      <c r="H242" s="118">
        <v>337</v>
      </c>
      <c r="I242" s="120">
        <v>0.12166172106824925</v>
      </c>
    </row>
    <row r="243" spans="1:9" x14ac:dyDescent="0.25">
      <c r="A243" s="118">
        <v>241</v>
      </c>
      <c r="B243" s="118" t="s">
        <v>533</v>
      </c>
      <c r="C243" s="118">
        <v>2019012999</v>
      </c>
      <c r="D243" s="118" t="s">
        <v>300</v>
      </c>
      <c r="E243" s="118" t="s">
        <v>259</v>
      </c>
      <c r="F243" s="119">
        <v>82.24</v>
      </c>
      <c r="G243" s="118">
        <v>43</v>
      </c>
      <c r="H243" s="118">
        <v>337</v>
      </c>
      <c r="I243" s="120">
        <v>0.12759643916913946</v>
      </c>
    </row>
    <row r="244" spans="1:9" x14ac:dyDescent="0.25">
      <c r="A244" s="118">
        <v>242</v>
      </c>
      <c r="B244" s="118" t="s">
        <v>533</v>
      </c>
      <c r="C244" s="118">
        <v>2019013010</v>
      </c>
      <c r="D244" s="118" t="s">
        <v>301</v>
      </c>
      <c r="E244" s="118" t="s">
        <v>262</v>
      </c>
      <c r="F244" s="119">
        <v>82.18</v>
      </c>
      <c r="G244" s="118">
        <v>44</v>
      </c>
      <c r="H244" s="118">
        <v>337</v>
      </c>
      <c r="I244" s="120">
        <v>0.13056379821958458</v>
      </c>
    </row>
    <row r="245" spans="1:9" x14ac:dyDescent="0.25">
      <c r="A245" s="118">
        <v>243</v>
      </c>
      <c r="B245" s="118" t="s">
        <v>533</v>
      </c>
      <c r="C245" s="118">
        <v>2019012987</v>
      </c>
      <c r="D245" s="118" t="s">
        <v>302</v>
      </c>
      <c r="E245" s="118" t="s">
        <v>259</v>
      </c>
      <c r="F245" s="119">
        <v>82.11</v>
      </c>
      <c r="G245" s="118">
        <v>45</v>
      </c>
      <c r="H245" s="118">
        <v>337</v>
      </c>
      <c r="I245" s="120">
        <v>0.13353115727002968</v>
      </c>
    </row>
    <row r="246" spans="1:9" x14ac:dyDescent="0.25">
      <c r="A246" s="118">
        <v>244</v>
      </c>
      <c r="B246" s="118" t="s">
        <v>533</v>
      </c>
      <c r="C246" s="118">
        <v>2018010461</v>
      </c>
      <c r="D246" s="118" t="s">
        <v>303</v>
      </c>
      <c r="E246" s="118" t="s">
        <v>248</v>
      </c>
      <c r="F246" s="119">
        <v>82.01</v>
      </c>
      <c r="G246" s="118">
        <v>46</v>
      </c>
      <c r="H246" s="118">
        <v>337</v>
      </c>
      <c r="I246" s="120">
        <v>0.13649851632047477</v>
      </c>
    </row>
    <row r="247" spans="1:9" x14ac:dyDescent="0.25">
      <c r="A247" s="118">
        <v>245</v>
      </c>
      <c r="B247" s="118" t="s">
        <v>533</v>
      </c>
      <c r="C247" s="118">
        <v>2019012879</v>
      </c>
      <c r="D247" s="118" t="s">
        <v>304</v>
      </c>
      <c r="E247" s="118" t="s">
        <v>276</v>
      </c>
      <c r="F247" s="119">
        <v>81.97</v>
      </c>
      <c r="G247" s="118">
        <v>47</v>
      </c>
      <c r="H247" s="118">
        <v>337</v>
      </c>
      <c r="I247" s="120">
        <v>0.1394658753709199</v>
      </c>
    </row>
    <row r="248" spans="1:9" x14ac:dyDescent="0.25">
      <c r="A248" s="118">
        <v>246</v>
      </c>
      <c r="B248" s="118" t="s">
        <v>533</v>
      </c>
      <c r="C248" s="118">
        <v>2019012819</v>
      </c>
      <c r="D248" s="118" t="s">
        <v>305</v>
      </c>
      <c r="E248" s="118" t="s">
        <v>248</v>
      </c>
      <c r="F248" s="119">
        <v>81.760000000000005</v>
      </c>
      <c r="G248" s="118">
        <v>48</v>
      </c>
      <c r="H248" s="118">
        <v>337</v>
      </c>
      <c r="I248" s="120">
        <v>0.14243323442136499</v>
      </c>
    </row>
    <row r="249" spans="1:9" x14ac:dyDescent="0.25">
      <c r="A249" s="118">
        <v>247</v>
      </c>
      <c r="B249" s="118" t="s">
        <v>533</v>
      </c>
      <c r="C249" s="118">
        <v>2019013015</v>
      </c>
      <c r="D249" s="118" t="s">
        <v>306</v>
      </c>
      <c r="E249" s="118" t="s">
        <v>262</v>
      </c>
      <c r="F249" s="119">
        <v>81.760000000000005</v>
      </c>
      <c r="G249" s="118">
        <v>48</v>
      </c>
      <c r="H249" s="118">
        <v>337</v>
      </c>
      <c r="I249" s="120">
        <v>0.14243323442136499</v>
      </c>
    </row>
    <row r="250" spans="1:9" x14ac:dyDescent="0.25">
      <c r="A250" s="118">
        <v>248</v>
      </c>
      <c r="B250" s="118" t="s">
        <v>533</v>
      </c>
      <c r="C250" s="118">
        <v>2019012955</v>
      </c>
      <c r="D250" s="118" t="s">
        <v>307</v>
      </c>
      <c r="E250" s="118" t="s">
        <v>254</v>
      </c>
      <c r="F250" s="119">
        <v>81.72</v>
      </c>
      <c r="G250" s="118">
        <v>50</v>
      </c>
      <c r="H250" s="118">
        <v>337</v>
      </c>
      <c r="I250" s="120">
        <v>0.14836795252225518</v>
      </c>
    </row>
    <row r="251" spans="1:9" x14ac:dyDescent="0.25">
      <c r="A251" s="118">
        <v>249</v>
      </c>
      <c r="B251" s="118" t="s">
        <v>533</v>
      </c>
      <c r="C251" s="118">
        <v>2018010121</v>
      </c>
      <c r="D251" s="118" t="s">
        <v>308</v>
      </c>
      <c r="E251" s="118" t="s">
        <v>276</v>
      </c>
      <c r="F251" s="119">
        <v>81.709999999999994</v>
      </c>
      <c r="G251" s="118">
        <v>51</v>
      </c>
      <c r="H251" s="118">
        <v>337</v>
      </c>
      <c r="I251" s="120">
        <v>0.1513353115727003</v>
      </c>
    </row>
    <row r="252" spans="1:9" x14ac:dyDescent="0.25">
      <c r="A252" s="118">
        <v>250</v>
      </c>
      <c r="B252" s="118" t="s">
        <v>533</v>
      </c>
      <c r="C252" s="118">
        <v>2019013045</v>
      </c>
      <c r="D252" s="118" t="s">
        <v>309</v>
      </c>
      <c r="E252" s="118" t="s">
        <v>268</v>
      </c>
      <c r="F252" s="119">
        <v>81.7</v>
      </c>
      <c r="G252" s="118">
        <v>52</v>
      </c>
      <c r="H252" s="118">
        <v>337</v>
      </c>
      <c r="I252" s="120">
        <v>0.1543026706231454</v>
      </c>
    </row>
    <row r="253" spans="1:9" x14ac:dyDescent="0.25">
      <c r="A253" s="118">
        <v>251</v>
      </c>
      <c r="B253" s="118" t="s">
        <v>533</v>
      </c>
      <c r="C253" s="118">
        <v>2019012912</v>
      </c>
      <c r="D253" s="118" t="s">
        <v>310</v>
      </c>
      <c r="E253" s="118" t="s">
        <v>272</v>
      </c>
      <c r="F253" s="119">
        <v>81.650000000000006</v>
      </c>
      <c r="G253" s="118">
        <v>53</v>
      </c>
      <c r="H253" s="118">
        <v>337</v>
      </c>
      <c r="I253" s="120">
        <v>0.15727002967359049</v>
      </c>
    </row>
    <row r="254" spans="1:9" x14ac:dyDescent="0.25">
      <c r="A254" s="118">
        <v>252</v>
      </c>
      <c r="B254" s="118" t="s">
        <v>533</v>
      </c>
      <c r="C254" s="118">
        <v>2019012985</v>
      </c>
      <c r="D254" s="118" t="s">
        <v>311</v>
      </c>
      <c r="E254" s="118" t="s">
        <v>259</v>
      </c>
      <c r="F254" s="119">
        <v>81.61999999999999</v>
      </c>
      <c r="G254" s="118">
        <v>54</v>
      </c>
      <c r="H254" s="118">
        <v>337</v>
      </c>
      <c r="I254" s="120">
        <v>0.16023738872403562</v>
      </c>
    </row>
    <row r="255" spans="1:9" x14ac:dyDescent="0.25">
      <c r="A255" s="118">
        <v>253</v>
      </c>
      <c r="B255" s="118" t="s">
        <v>533</v>
      </c>
      <c r="C255" s="118">
        <v>2019012862</v>
      </c>
      <c r="D255" s="118" t="s">
        <v>312</v>
      </c>
      <c r="E255" s="118" t="s">
        <v>276</v>
      </c>
      <c r="F255" s="119">
        <v>81.58</v>
      </c>
      <c r="G255" s="118">
        <v>55</v>
      </c>
      <c r="H255" s="118">
        <v>337</v>
      </c>
      <c r="I255" s="120">
        <v>0.16320474777448071</v>
      </c>
    </row>
    <row r="256" spans="1:9" x14ac:dyDescent="0.25">
      <c r="A256" s="118">
        <v>254</v>
      </c>
      <c r="B256" s="118" t="s">
        <v>533</v>
      </c>
      <c r="C256" s="118">
        <v>2019013018</v>
      </c>
      <c r="D256" s="118" t="s">
        <v>313</v>
      </c>
      <c r="E256" s="118" t="s">
        <v>262</v>
      </c>
      <c r="F256" s="119">
        <v>81.52</v>
      </c>
      <c r="G256" s="118">
        <v>56</v>
      </c>
      <c r="H256" s="118">
        <v>337</v>
      </c>
      <c r="I256" s="120">
        <v>0.16617210682492581</v>
      </c>
    </row>
    <row r="257" spans="1:9" x14ac:dyDescent="0.25">
      <c r="A257" s="118">
        <v>255</v>
      </c>
      <c r="B257" s="118" t="s">
        <v>533</v>
      </c>
      <c r="C257" s="118">
        <v>2019012914</v>
      </c>
      <c r="D257" s="118" t="s">
        <v>314</v>
      </c>
      <c r="E257" s="118" t="s">
        <v>272</v>
      </c>
      <c r="F257" s="119">
        <v>81.41</v>
      </c>
      <c r="G257" s="118">
        <v>57</v>
      </c>
      <c r="H257" s="118">
        <v>337</v>
      </c>
      <c r="I257" s="120">
        <v>0.16913946587537093</v>
      </c>
    </row>
    <row r="258" spans="1:9" x14ac:dyDescent="0.25">
      <c r="A258" s="118">
        <v>256</v>
      </c>
      <c r="B258" s="118" t="s">
        <v>533</v>
      </c>
      <c r="C258" s="118">
        <v>2019012833</v>
      </c>
      <c r="D258" s="118" t="s">
        <v>315</v>
      </c>
      <c r="E258" s="118" t="s">
        <v>257</v>
      </c>
      <c r="F258" s="119">
        <v>81.31</v>
      </c>
      <c r="G258" s="118">
        <v>58</v>
      </c>
      <c r="H258" s="118">
        <v>337</v>
      </c>
      <c r="I258" s="120">
        <v>0.17210682492581603</v>
      </c>
    </row>
    <row r="259" spans="1:9" x14ac:dyDescent="0.25">
      <c r="A259" s="118">
        <v>257</v>
      </c>
      <c r="B259" s="118" t="s">
        <v>533</v>
      </c>
      <c r="C259" s="118">
        <v>2019012919</v>
      </c>
      <c r="D259" s="118" t="s">
        <v>316</v>
      </c>
      <c r="E259" s="118" t="s">
        <v>279</v>
      </c>
      <c r="F259" s="119">
        <v>81.2</v>
      </c>
      <c r="G259" s="118">
        <v>59</v>
      </c>
      <c r="H259" s="118">
        <v>337</v>
      </c>
      <c r="I259" s="120">
        <v>0.17507418397626112</v>
      </c>
    </row>
    <row r="260" spans="1:9" x14ac:dyDescent="0.25">
      <c r="A260" s="118">
        <v>258</v>
      </c>
      <c r="B260" s="118" t="s">
        <v>533</v>
      </c>
      <c r="C260" s="118">
        <v>2019013030</v>
      </c>
      <c r="D260" s="118" t="s">
        <v>317</v>
      </c>
      <c r="E260" s="118" t="s">
        <v>262</v>
      </c>
      <c r="F260" s="119">
        <v>81.194999999999993</v>
      </c>
      <c r="G260" s="118">
        <v>59</v>
      </c>
      <c r="H260" s="118">
        <v>337</v>
      </c>
      <c r="I260" s="120">
        <v>0.17507418397626112</v>
      </c>
    </row>
    <row r="261" spans="1:9" x14ac:dyDescent="0.25">
      <c r="A261" s="118">
        <v>259</v>
      </c>
      <c r="B261" s="118" t="s">
        <v>533</v>
      </c>
      <c r="C261" s="118">
        <v>2019013113</v>
      </c>
      <c r="D261" s="118" t="s">
        <v>318</v>
      </c>
      <c r="E261" s="118" t="s">
        <v>250</v>
      </c>
      <c r="F261" s="119">
        <v>81.16</v>
      </c>
      <c r="G261" s="118">
        <v>61</v>
      </c>
      <c r="H261" s="118">
        <v>337</v>
      </c>
      <c r="I261" s="120">
        <v>0.18100890207715134</v>
      </c>
    </row>
    <row r="262" spans="1:9" x14ac:dyDescent="0.25">
      <c r="A262" s="118">
        <v>260</v>
      </c>
      <c r="B262" s="118" t="s">
        <v>533</v>
      </c>
      <c r="C262" s="118">
        <v>2019012992</v>
      </c>
      <c r="D262" s="118" t="s">
        <v>319</v>
      </c>
      <c r="E262" s="118" t="s">
        <v>259</v>
      </c>
      <c r="F262" s="119">
        <v>81.13000000000001</v>
      </c>
      <c r="G262" s="118">
        <v>62</v>
      </c>
      <c r="H262" s="118">
        <v>337</v>
      </c>
      <c r="I262" s="120">
        <v>0.18397626112759644</v>
      </c>
    </row>
    <row r="263" spans="1:9" x14ac:dyDescent="0.25">
      <c r="A263" s="118">
        <v>261</v>
      </c>
      <c r="B263" s="118" t="s">
        <v>533</v>
      </c>
      <c r="C263" s="118">
        <v>2019013051</v>
      </c>
      <c r="D263" s="118" t="s">
        <v>320</v>
      </c>
      <c r="E263" s="118" t="s">
        <v>268</v>
      </c>
      <c r="F263" s="119">
        <v>81.13</v>
      </c>
      <c r="G263" s="118">
        <v>63</v>
      </c>
      <c r="H263" s="118">
        <v>337</v>
      </c>
      <c r="I263" s="120">
        <v>0.18694362017804153</v>
      </c>
    </row>
    <row r="264" spans="1:9" x14ac:dyDescent="0.25">
      <c r="A264" s="118">
        <v>262</v>
      </c>
      <c r="B264" s="118" t="s">
        <v>533</v>
      </c>
      <c r="C264" s="118">
        <v>2019012920</v>
      </c>
      <c r="D264" s="118" t="s">
        <v>321</v>
      </c>
      <c r="E264" s="118" t="s">
        <v>279</v>
      </c>
      <c r="F264" s="119">
        <v>81.08</v>
      </c>
      <c r="G264" s="118">
        <v>64</v>
      </c>
      <c r="H264" s="118">
        <v>337</v>
      </c>
      <c r="I264" s="120">
        <v>0.18991097922848665</v>
      </c>
    </row>
    <row r="265" spans="1:9" x14ac:dyDescent="0.25">
      <c r="A265" s="118">
        <v>263</v>
      </c>
      <c r="B265" s="118" t="s">
        <v>533</v>
      </c>
      <c r="C265" s="118">
        <v>2019013076</v>
      </c>
      <c r="D265" s="118" t="s">
        <v>322</v>
      </c>
      <c r="E265" s="118" t="s">
        <v>252</v>
      </c>
      <c r="F265" s="119">
        <v>81.055499999999995</v>
      </c>
      <c r="G265" s="118">
        <v>65</v>
      </c>
      <c r="H265" s="118">
        <v>337</v>
      </c>
      <c r="I265" s="120">
        <v>0.19287833827893175</v>
      </c>
    </row>
    <row r="266" spans="1:9" x14ac:dyDescent="0.25">
      <c r="A266" s="118">
        <v>264</v>
      </c>
      <c r="B266" s="118" t="s">
        <v>533</v>
      </c>
      <c r="C266" s="118">
        <v>2019012811</v>
      </c>
      <c r="D266" s="118" t="s">
        <v>323</v>
      </c>
      <c r="E266" s="118" t="s">
        <v>248</v>
      </c>
      <c r="F266" s="119">
        <v>81.02</v>
      </c>
      <c r="G266" s="118">
        <v>66</v>
      </c>
      <c r="H266" s="118">
        <v>337</v>
      </c>
      <c r="I266" s="120">
        <v>0.19584569732937684</v>
      </c>
    </row>
    <row r="267" spans="1:9" x14ac:dyDescent="0.25">
      <c r="A267" s="118">
        <v>265</v>
      </c>
      <c r="B267" s="118" t="s">
        <v>533</v>
      </c>
      <c r="C267" s="118">
        <v>2019012835</v>
      </c>
      <c r="D267" s="118" t="s">
        <v>324</v>
      </c>
      <c r="E267" s="118" t="s">
        <v>257</v>
      </c>
      <c r="F267" s="119">
        <v>80.91</v>
      </c>
      <c r="G267" s="118">
        <v>67</v>
      </c>
      <c r="H267" s="118">
        <v>337</v>
      </c>
      <c r="I267" s="120">
        <v>0.19881305637982197</v>
      </c>
    </row>
    <row r="268" spans="1:9" x14ac:dyDescent="0.25">
      <c r="A268" s="121">
        <v>266</v>
      </c>
      <c r="B268" s="127" t="s">
        <v>534</v>
      </c>
      <c r="C268" s="127">
        <v>2019012817</v>
      </c>
      <c r="D268" s="127" t="s">
        <v>325</v>
      </c>
      <c r="E268" s="127" t="s">
        <v>248</v>
      </c>
      <c r="F268" s="128">
        <v>80.819999999999993</v>
      </c>
      <c r="G268" s="127">
        <v>68</v>
      </c>
      <c r="H268" s="127">
        <v>337</v>
      </c>
      <c r="I268" s="129">
        <v>0.20178041543026706</v>
      </c>
    </row>
    <row r="269" spans="1:9" x14ac:dyDescent="0.25">
      <c r="A269" s="121">
        <v>267</v>
      </c>
      <c r="B269" s="127" t="s">
        <v>534</v>
      </c>
      <c r="C269" s="127">
        <v>2019013073</v>
      </c>
      <c r="D269" s="127" t="s">
        <v>326</v>
      </c>
      <c r="E269" s="127" t="s">
        <v>252</v>
      </c>
      <c r="F269" s="128">
        <v>80.792999999999992</v>
      </c>
      <c r="G269" s="127">
        <v>69</v>
      </c>
      <c r="H269" s="127">
        <v>337</v>
      </c>
      <c r="I269" s="129">
        <v>0.20474777448071216</v>
      </c>
    </row>
    <row r="270" spans="1:9" x14ac:dyDescent="0.25">
      <c r="A270" s="121">
        <v>268</v>
      </c>
      <c r="B270" s="127" t="s">
        <v>534</v>
      </c>
      <c r="C270" s="127">
        <v>2019013108</v>
      </c>
      <c r="D270" s="127" t="s">
        <v>327</v>
      </c>
      <c r="E270" s="127" t="s">
        <v>250</v>
      </c>
      <c r="F270" s="128">
        <v>80.77</v>
      </c>
      <c r="G270" s="127">
        <v>70</v>
      </c>
      <c r="H270" s="127">
        <v>337</v>
      </c>
      <c r="I270" s="129">
        <v>0.20771513353115728</v>
      </c>
    </row>
    <row r="271" spans="1:9" x14ac:dyDescent="0.25">
      <c r="A271" s="121">
        <v>269</v>
      </c>
      <c r="B271" s="127" t="s">
        <v>534</v>
      </c>
      <c r="C271" s="127">
        <v>2018010825</v>
      </c>
      <c r="D271" s="127" t="s">
        <v>328</v>
      </c>
      <c r="E271" s="127" t="s">
        <v>254</v>
      </c>
      <c r="F271" s="128">
        <v>80.650000000000006</v>
      </c>
      <c r="G271" s="127">
        <v>71</v>
      </c>
      <c r="H271" s="127">
        <v>337</v>
      </c>
      <c r="I271" s="129">
        <v>0.21068249258160238</v>
      </c>
    </row>
    <row r="272" spans="1:9" x14ac:dyDescent="0.25">
      <c r="A272" s="121">
        <v>270</v>
      </c>
      <c r="B272" s="127" t="s">
        <v>534</v>
      </c>
      <c r="C272" s="127">
        <v>2019012800</v>
      </c>
      <c r="D272" s="127" t="s">
        <v>329</v>
      </c>
      <c r="E272" s="127" t="s">
        <v>248</v>
      </c>
      <c r="F272" s="128">
        <v>80.599999999999994</v>
      </c>
      <c r="G272" s="127">
        <v>72</v>
      </c>
      <c r="H272" s="127">
        <v>337</v>
      </c>
      <c r="I272" s="129">
        <v>0.21364985163204747</v>
      </c>
    </row>
    <row r="273" spans="1:9" x14ac:dyDescent="0.25">
      <c r="A273" s="121">
        <v>271</v>
      </c>
      <c r="B273" s="127" t="s">
        <v>534</v>
      </c>
      <c r="C273" s="127">
        <v>2019012938</v>
      </c>
      <c r="D273" s="127" t="s">
        <v>330</v>
      </c>
      <c r="E273" s="127" t="s">
        <v>279</v>
      </c>
      <c r="F273" s="128">
        <v>80.569999999999993</v>
      </c>
      <c r="G273" s="127">
        <v>73</v>
      </c>
      <c r="H273" s="127">
        <v>337</v>
      </c>
      <c r="I273" s="129">
        <v>0.21661721068249259</v>
      </c>
    </row>
    <row r="274" spans="1:9" x14ac:dyDescent="0.25">
      <c r="A274" s="121">
        <v>272</v>
      </c>
      <c r="B274" s="127" t="s">
        <v>534</v>
      </c>
      <c r="C274" s="127">
        <v>2019013126</v>
      </c>
      <c r="D274" s="127" t="s">
        <v>331</v>
      </c>
      <c r="E274" s="127" t="s">
        <v>250</v>
      </c>
      <c r="F274" s="128">
        <v>80.45</v>
      </c>
      <c r="G274" s="127">
        <v>74</v>
      </c>
      <c r="H274" s="127">
        <v>337</v>
      </c>
      <c r="I274" s="129">
        <v>0.21958456973293769</v>
      </c>
    </row>
    <row r="275" spans="1:9" x14ac:dyDescent="0.25">
      <c r="A275" s="121">
        <v>273</v>
      </c>
      <c r="B275" s="127" t="s">
        <v>534</v>
      </c>
      <c r="C275" s="127">
        <v>2019012958</v>
      </c>
      <c r="D275" s="127" t="s">
        <v>332</v>
      </c>
      <c r="E275" s="127" t="s">
        <v>254</v>
      </c>
      <c r="F275" s="128">
        <v>80.300000000000011</v>
      </c>
      <c r="G275" s="127">
        <v>75</v>
      </c>
      <c r="H275" s="127">
        <v>337</v>
      </c>
      <c r="I275" s="129">
        <v>0.22255192878338279</v>
      </c>
    </row>
    <row r="276" spans="1:9" x14ac:dyDescent="0.25">
      <c r="A276" s="121">
        <v>274</v>
      </c>
      <c r="B276" s="127" t="s">
        <v>534</v>
      </c>
      <c r="C276" s="127">
        <v>2019012848</v>
      </c>
      <c r="D276" s="127" t="s">
        <v>333</v>
      </c>
      <c r="E276" s="127" t="s">
        <v>257</v>
      </c>
      <c r="F276" s="128">
        <v>80.278499999999994</v>
      </c>
      <c r="G276" s="127">
        <v>76</v>
      </c>
      <c r="H276" s="127">
        <v>337</v>
      </c>
      <c r="I276" s="129">
        <v>0.22551928783382788</v>
      </c>
    </row>
    <row r="277" spans="1:9" x14ac:dyDescent="0.25">
      <c r="A277" s="121">
        <v>275</v>
      </c>
      <c r="B277" s="127" t="s">
        <v>534</v>
      </c>
      <c r="C277" s="127">
        <v>2019012962</v>
      </c>
      <c r="D277" s="127" t="s">
        <v>334</v>
      </c>
      <c r="E277" s="127" t="s">
        <v>254</v>
      </c>
      <c r="F277" s="128">
        <v>80.064999999999998</v>
      </c>
      <c r="G277" s="127">
        <v>77</v>
      </c>
      <c r="H277" s="127">
        <v>337</v>
      </c>
      <c r="I277" s="129">
        <v>0.228486646884273</v>
      </c>
    </row>
    <row r="278" spans="1:9" x14ac:dyDescent="0.25">
      <c r="A278" s="121">
        <v>276</v>
      </c>
      <c r="B278" s="127" t="s">
        <v>534</v>
      </c>
      <c r="C278" s="127">
        <v>2019013128</v>
      </c>
      <c r="D278" s="127" t="s">
        <v>335</v>
      </c>
      <c r="E278" s="127" t="s">
        <v>250</v>
      </c>
      <c r="F278" s="128">
        <v>80.040000000000006</v>
      </c>
      <c r="G278" s="127">
        <v>78</v>
      </c>
      <c r="H278" s="127">
        <v>337</v>
      </c>
      <c r="I278" s="129">
        <v>0.2314540059347181</v>
      </c>
    </row>
    <row r="279" spans="1:9" x14ac:dyDescent="0.25">
      <c r="A279" s="121">
        <v>277</v>
      </c>
      <c r="B279" s="127" t="s">
        <v>534</v>
      </c>
      <c r="C279" s="127">
        <v>2019013098</v>
      </c>
      <c r="D279" s="127" t="s">
        <v>336</v>
      </c>
      <c r="E279" s="127" t="s">
        <v>252</v>
      </c>
      <c r="F279" s="128">
        <v>80.018000000000001</v>
      </c>
      <c r="G279" s="127">
        <v>79</v>
      </c>
      <c r="H279" s="127">
        <v>337</v>
      </c>
      <c r="I279" s="129">
        <v>0.23442136498516319</v>
      </c>
    </row>
    <row r="280" spans="1:9" x14ac:dyDescent="0.25">
      <c r="A280" s="121">
        <v>278</v>
      </c>
      <c r="B280" s="127" t="s">
        <v>534</v>
      </c>
      <c r="C280" s="127">
        <v>2019012806</v>
      </c>
      <c r="D280" s="127" t="s">
        <v>337</v>
      </c>
      <c r="E280" s="127" t="s">
        <v>248</v>
      </c>
      <c r="F280" s="128">
        <v>80</v>
      </c>
      <c r="G280" s="127">
        <v>80</v>
      </c>
      <c r="H280" s="127">
        <v>337</v>
      </c>
      <c r="I280" s="129">
        <v>0.23738872403560832</v>
      </c>
    </row>
    <row r="281" spans="1:9" x14ac:dyDescent="0.25">
      <c r="A281" s="121">
        <v>279</v>
      </c>
      <c r="B281" s="127" t="s">
        <v>534</v>
      </c>
      <c r="C281" s="127">
        <v>2019013123</v>
      </c>
      <c r="D281" s="127" t="s">
        <v>338</v>
      </c>
      <c r="E281" s="127" t="s">
        <v>250</v>
      </c>
      <c r="F281" s="128">
        <v>79.91</v>
      </c>
      <c r="G281" s="127">
        <v>81</v>
      </c>
      <c r="H281" s="127">
        <v>337</v>
      </c>
      <c r="I281" s="129">
        <v>0.24035608308605341</v>
      </c>
    </row>
    <row r="282" spans="1:9" x14ac:dyDescent="0.25">
      <c r="A282" s="121">
        <v>280</v>
      </c>
      <c r="B282" s="127" t="s">
        <v>534</v>
      </c>
      <c r="C282" s="127">
        <v>2019013053</v>
      </c>
      <c r="D282" s="127" t="s">
        <v>339</v>
      </c>
      <c r="E282" s="127" t="s">
        <v>268</v>
      </c>
      <c r="F282" s="128">
        <v>79.866</v>
      </c>
      <c r="G282" s="127">
        <v>82</v>
      </c>
      <c r="H282" s="127">
        <v>337</v>
      </c>
      <c r="I282" s="129">
        <v>0.24332344213649851</v>
      </c>
    </row>
    <row r="283" spans="1:9" x14ac:dyDescent="0.25">
      <c r="A283" s="121">
        <v>281</v>
      </c>
      <c r="B283" s="127" t="s">
        <v>534</v>
      </c>
      <c r="C283" s="127">
        <v>2018011394</v>
      </c>
      <c r="D283" s="127" t="s">
        <v>340</v>
      </c>
      <c r="E283" s="127" t="s">
        <v>279</v>
      </c>
      <c r="F283" s="128">
        <v>79.86</v>
      </c>
      <c r="G283" s="127">
        <v>83</v>
      </c>
      <c r="H283" s="127">
        <v>337</v>
      </c>
      <c r="I283" s="129">
        <v>0.24629080118694363</v>
      </c>
    </row>
    <row r="284" spans="1:9" x14ac:dyDescent="0.25">
      <c r="A284" s="121">
        <v>282</v>
      </c>
      <c r="B284" s="127" t="s">
        <v>534</v>
      </c>
      <c r="C284" s="127">
        <v>2019012893</v>
      </c>
      <c r="D284" s="127" t="s">
        <v>341</v>
      </c>
      <c r="E284" s="127" t="s">
        <v>272</v>
      </c>
      <c r="F284" s="128">
        <v>79.83</v>
      </c>
      <c r="G284" s="127">
        <v>84</v>
      </c>
      <c r="H284" s="127">
        <v>337</v>
      </c>
      <c r="I284" s="129">
        <v>0.24925816023738873</v>
      </c>
    </row>
    <row r="285" spans="1:9" x14ac:dyDescent="0.25">
      <c r="A285" s="121">
        <v>283</v>
      </c>
      <c r="B285" s="127" t="s">
        <v>534</v>
      </c>
      <c r="C285" s="127">
        <v>2019012948</v>
      </c>
      <c r="D285" s="127" t="s">
        <v>342</v>
      </c>
      <c r="E285" s="127" t="s">
        <v>279</v>
      </c>
      <c r="F285" s="128">
        <v>79.75</v>
      </c>
      <c r="G285" s="127">
        <v>85</v>
      </c>
      <c r="H285" s="127">
        <v>337</v>
      </c>
      <c r="I285" s="129">
        <v>0.25222551928783382</v>
      </c>
    </row>
    <row r="286" spans="1:9" x14ac:dyDescent="0.25">
      <c r="A286" s="121">
        <v>284</v>
      </c>
      <c r="B286" s="127" t="s">
        <v>534</v>
      </c>
      <c r="C286" s="127">
        <v>2019012802</v>
      </c>
      <c r="D286" s="127" t="s">
        <v>343</v>
      </c>
      <c r="E286" s="127" t="s">
        <v>248</v>
      </c>
      <c r="F286" s="128">
        <v>79.709999999999994</v>
      </c>
      <c r="G286" s="127">
        <v>86</v>
      </c>
      <c r="H286" s="127">
        <v>337</v>
      </c>
      <c r="I286" s="129">
        <v>0.25519287833827892</v>
      </c>
    </row>
    <row r="287" spans="1:9" x14ac:dyDescent="0.25">
      <c r="A287" s="121">
        <v>285</v>
      </c>
      <c r="B287" s="127" t="s">
        <v>534</v>
      </c>
      <c r="C287" s="127">
        <v>2019012969</v>
      </c>
      <c r="D287" s="127" t="s">
        <v>344</v>
      </c>
      <c r="E287" s="127" t="s">
        <v>254</v>
      </c>
      <c r="F287" s="128">
        <v>79.7</v>
      </c>
      <c r="G287" s="127">
        <v>87</v>
      </c>
      <c r="H287" s="127">
        <v>337</v>
      </c>
      <c r="I287" s="129">
        <v>0.25816023738872401</v>
      </c>
    </row>
    <row r="288" spans="1:9" x14ac:dyDescent="0.25">
      <c r="A288" s="121">
        <v>286</v>
      </c>
      <c r="B288" s="127" t="s">
        <v>534</v>
      </c>
      <c r="C288" s="127">
        <v>2019013033</v>
      </c>
      <c r="D288" s="127" t="s">
        <v>345</v>
      </c>
      <c r="E288" s="127" t="s">
        <v>262</v>
      </c>
      <c r="F288" s="128">
        <v>79.680000000000007</v>
      </c>
      <c r="G288" s="127">
        <v>88</v>
      </c>
      <c r="H288" s="127">
        <v>337</v>
      </c>
      <c r="I288" s="129">
        <v>0.26112759643916916</v>
      </c>
    </row>
    <row r="289" spans="1:9" x14ac:dyDescent="0.25">
      <c r="A289" s="121">
        <v>287</v>
      </c>
      <c r="B289" s="127" t="s">
        <v>534</v>
      </c>
      <c r="C289" s="127">
        <v>2019013082</v>
      </c>
      <c r="D289" s="127" t="s">
        <v>346</v>
      </c>
      <c r="E289" s="127" t="s">
        <v>252</v>
      </c>
      <c r="F289" s="128">
        <v>79.588200000000001</v>
      </c>
      <c r="G289" s="127">
        <v>89</v>
      </c>
      <c r="H289" s="127">
        <v>337</v>
      </c>
      <c r="I289" s="129">
        <v>0.26409495548961426</v>
      </c>
    </row>
    <row r="290" spans="1:9" x14ac:dyDescent="0.25">
      <c r="A290" s="121">
        <v>288</v>
      </c>
      <c r="B290" s="127" t="s">
        <v>534</v>
      </c>
      <c r="C290" s="127">
        <v>2019013029</v>
      </c>
      <c r="D290" s="127" t="s">
        <v>347</v>
      </c>
      <c r="E290" s="127" t="s">
        <v>262</v>
      </c>
      <c r="F290" s="128">
        <v>79.570999999999998</v>
      </c>
      <c r="G290" s="127">
        <v>90</v>
      </c>
      <c r="H290" s="127">
        <v>337</v>
      </c>
      <c r="I290" s="129">
        <v>0.26706231454005935</v>
      </c>
    </row>
    <row r="291" spans="1:9" x14ac:dyDescent="0.25">
      <c r="A291" s="121">
        <v>289</v>
      </c>
      <c r="B291" s="127" t="s">
        <v>534</v>
      </c>
      <c r="C291" s="127">
        <v>2019012831</v>
      </c>
      <c r="D291" s="127" t="s">
        <v>348</v>
      </c>
      <c r="E291" s="127" t="s">
        <v>257</v>
      </c>
      <c r="F291" s="128">
        <v>79.489999999999995</v>
      </c>
      <c r="G291" s="127">
        <v>91</v>
      </c>
      <c r="H291" s="127">
        <v>337</v>
      </c>
      <c r="I291" s="129">
        <v>0.27002967359050445</v>
      </c>
    </row>
    <row r="292" spans="1:9" x14ac:dyDescent="0.25">
      <c r="A292" s="121">
        <v>290</v>
      </c>
      <c r="B292" s="127" t="s">
        <v>534</v>
      </c>
      <c r="C292" s="127">
        <v>2019013048</v>
      </c>
      <c r="D292" s="127" t="s">
        <v>349</v>
      </c>
      <c r="E292" s="127" t="s">
        <v>268</v>
      </c>
      <c r="F292" s="128">
        <v>79.486000000000004</v>
      </c>
      <c r="G292" s="127">
        <v>92</v>
      </c>
      <c r="H292" s="127">
        <v>337</v>
      </c>
      <c r="I292" s="129">
        <v>0.27299703264094954</v>
      </c>
    </row>
    <row r="293" spans="1:9" x14ac:dyDescent="0.25">
      <c r="A293" s="121">
        <v>291</v>
      </c>
      <c r="B293" s="127" t="s">
        <v>534</v>
      </c>
      <c r="C293" s="127">
        <v>2019013110</v>
      </c>
      <c r="D293" s="127" t="s">
        <v>350</v>
      </c>
      <c r="E293" s="127" t="s">
        <v>250</v>
      </c>
      <c r="F293" s="128">
        <v>79.47</v>
      </c>
      <c r="G293" s="127">
        <v>93</v>
      </c>
      <c r="H293" s="127">
        <v>337</v>
      </c>
      <c r="I293" s="129">
        <v>0.27596439169139464</v>
      </c>
    </row>
    <row r="294" spans="1:9" x14ac:dyDescent="0.25">
      <c r="A294" s="121">
        <v>292</v>
      </c>
      <c r="B294" s="127" t="s">
        <v>534</v>
      </c>
      <c r="C294" s="127">
        <v>2019012812</v>
      </c>
      <c r="D294" s="127" t="s">
        <v>351</v>
      </c>
      <c r="E294" s="127" t="s">
        <v>248</v>
      </c>
      <c r="F294" s="128">
        <v>79.45</v>
      </c>
      <c r="G294" s="127">
        <v>94</v>
      </c>
      <c r="H294" s="127">
        <v>337</v>
      </c>
      <c r="I294" s="129">
        <v>0.27893175074183979</v>
      </c>
    </row>
    <row r="295" spans="1:9" x14ac:dyDescent="0.25">
      <c r="A295" s="121">
        <v>293</v>
      </c>
      <c r="B295" s="127" t="s">
        <v>534</v>
      </c>
      <c r="C295" s="127">
        <v>2019012947</v>
      </c>
      <c r="D295" s="127" t="s">
        <v>352</v>
      </c>
      <c r="E295" s="127" t="s">
        <v>279</v>
      </c>
      <c r="F295" s="128">
        <v>79.400000000000006</v>
      </c>
      <c r="G295" s="127">
        <v>95</v>
      </c>
      <c r="H295" s="127">
        <v>337</v>
      </c>
      <c r="I295" s="129">
        <v>0.28189910979228489</v>
      </c>
    </row>
    <row r="296" spans="1:9" x14ac:dyDescent="0.25">
      <c r="A296" s="121">
        <v>294</v>
      </c>
      <c r="B296" s="127" t="s">
        <v>534</v>
      </c>
      <c r="C296" s="127">
        <v>2019012885</v>
      </c>
      <c r="D296" s="127" t="s">
        <v>353</v>
      </c>
      <c r="E296" s="127" t="s">
        <v>276</v>
      </c>
      <c r="F296" s="128">
        <v>79.31</v>
      </c>
      <c r="G296" s="127">
        <v>96</v>
      </c>
      <c r="H296" s="127">
        <v>337</v>
      </c>
      <c r="I296" s="129">
        <v>0.28486646884272998</v>
      </c>
    </row>
    <row r="297" spans="1:9" x14ac:dyDescent="0.25">
      <c r="A297" s="121">
        <v>295</v>
      </c>
      <c r="B297" s="127" t="s">
        <v>534</v>
      </c>
      <c r="C297" s="127">
        <v>2019012906</v>
      </c>
      <c r="D297" s="127" t="s">
        <v>354</v>
      </c>
      <c r="E297" s="127" t="s">
        <v>272</v>
      </c>
      <c r="F297" s="128">
        <v>79.25</v>
      </c>
      <c r="G297" s="127">
        <v>97</v>
      </c>
      <c r="H297" s="127">
        <v>337</v>
      </c>
      <c r="I297" s="129">
        <v>0.28783382789317508</v>
      </c>
    </row>
    <row r="298" spans="1:9" x14ac:dyDescent="0.25">
      <c r="A298" s="121">
        <v>296</v>
      </c>
      <c r="B298" s="127" t="s">
        <v>534</v>
      </c>
      <c r="C298" s="127">
        <v>2019013064</v>
      </c>
      <c r="D298" s="127" t="s">
        <v>355</v>
      </c>
      <c r="E298" s="127" t="s">
        <v>268</v>
      </c>
      <c r="F298" s="128">
        <v>79.22</v>
      </c>
      <c r="G298" s="127">
        <v>98</v>
      </c>
      <c r="H298" s="127">
        <v>337</v>
      </c>
      <c r="I298" s="129">
        <v>0.29080118694362017</v>
      </c>
    </row>
    <row r="299" spans="1:9" x14ac:dyDescent="0.25">
      <c r="A299" s="121">
        <v>297</v>
      </c>
      <c r="B299" s="127" t="s">
        <v>534</v>
      </c>
      <c r="C299" s="127">
        <v>2019013055</v>
      </c>
      <c r="D299" s="127" t="s">
        <v>356</v>
      </c>
      <c r="E299" s="127" t="s">
        <v>268</v>
      </c>
      <c r="F299" s="128">
        <v>79.2</v>
      </c>
      <c r="G299" s="127">
        <v>99</v>
      </c>
      <c r="H299" s="127">
        <v>337</v>
      </c>
      <c r="I299" s="129">
        <v>0.29376854599406527</v>
      </c>
    </row>
    <row r="300" spans="1:9" x14ac:dyDescent="0.25">
      <c r="A300" s="121">
        <v>298</v>
      </c>
      <c r="B300" s="127" t="s">
        <v>534</v>
      </c>
      <c r="C300" s="127">
        <v>2019012911</v>
      </c>
      <c r="D300" s="127" t="s">
        <v>357</v>
      </c>
      <c r="E300" s="127" t="s">
        <v>272</v>
      </c>
      <c r="F300" s="128">
        <v>79.2</v>
      </c>
      <c r="G300" s="127">
        <v>100</v>
      </c>
      <c r="H300" s="127">
        <v>337</v>
      </c>
      <c r="I300" s="129">
        <v>0.29673590504451036</v>
      </c>
    </row>
    <row r="301" spans="1:9" x14ac:dyDescent="0.25">
      <c r="A301" s="121">
        <v>299</v>
      </c>
      <c r="B301" s="127" t="s">
        <v>534</v>
      </c>
      <c r="C301" s="127">
        <v>2019012932</v>
      </c>
      <c r="D301" s="127" t="s">
        <v>358</v>
      </c>
      <c r="E301" s="127" t="s">
        <v>279</v>
      </c>
      <c r="F301" s="128">
        <v>79.069999999999993</v>
      </c>
      <c r="G301" s="127">
        <v>101</v>
      </c>
      <c r="H301" s="127">
        <v>337</v>
      </c>
      <c r="I301" s="129">
        <v>0.29970326409495551</v>
      </c>
    </row>
  </sheetData>
  <mergeCells count="1">
    <mergeCell ref="A1:I1"/>
  </mergeCells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"/>
  <sheetViews>
    <sheetView workbookViewId="0"/>
  </sheetViews>
  <sheetFormatPr defaultColWidth="9" defaultRowHeight="15.6" x14ac:dyDescent="0.25"/>
  <sheetData/>
  <phoneticPr fontId="14" type="noConversion"/>
  <pageMargins left="0.74791666666666701" right="0.74791666666666701" top="0.98402777777777795" bottom="0.98402777777777795" header="0.51111111111111096" footer="0.51111111111111096"/>
  <pageSetup paperSize="9" fitToWidth="0" fitToHeight="0" orientation="portrait" useFirstPageNumber="1" errors="NA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autoPageBreaks="0"/>
  </sheetPr>
  <dimension ref="A1"/>
  <sheetViews>
    <sheetView workbookViewId="0"/>
  </sheetViews>
  <sheetFormatPr defaultColWidth="9" defaultRowHeight="15.6" x14ac:dyDescent="0.25"/>
  <sheetData/>
  <phoneticPr fontId="14" type="noConversion"/>
  <pageMargins left="0.74791666666666701" right="0.74791666666666701" top="0.98402777777777795" bottom="0.98402777777777795" header="0.51111111111111096" footer="0.51111111111111096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附件1.优秀大学生评定结果统计表</vt:lpstr>
      <vt:lpstr>附件2.优秀学生干部评定结果统计表</vt:lpstr>
      <vt:lpstr>附件3.学生先进班集体汇总表</vt:lpstr>
      <vt:lpstr>附件4.专业奖学金结果统计表</vt:lpstr>
      <vt:lpstr>Sheet2</vt:lpstr>
      <vt:lpstr>Sheet3</vt:lpstr>
      <vt:lpstr>附件1.优秀大学生评定结果统计表!Print_Area</vt:lpstr>
      <vt:lpstr>附件2.优秀学生干部评定结果统计表!Print_Area</vt:lpstr>
      <vt:lpstr>附件3.学生先进班集体汇总表!Print_Area</vt:lpstr>
      <vt:lpstr>附件1.优秀大学生评定结果统计表!Print_Titles</vt:lpstr>
      <vt:lpstr>附件2.优秀学生干部评定结果统计表!Print_Titles</vt:lpstr>
      <vt:lpstr>附件3.学生先进班集体汇总表!Print_Titles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YoukeBaby</cp:lastModifiedBy>
  <cp:lastPrinted>2020-10-13T09:35:19Z</cp:lastPrinted>
  <dcterms:created xsi:type="dcterms:W3CDTF">2011-08-17T02:30:00Z</dcterms:created>
  <dcterms:modified xsi:type="dcterms:W3CDTF">2020-11-10T09:41:47Z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